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- Bio diesel projek\New folder\"/>
    </mc:Choice>
  </mc:AlternateContent>
  <bookViews>
    <workbookView xWindow="0" yWindow="0" windowWidth="20400" windowHeight="7755" activeTab="2"/>
  </bookViews>
  <sheets>
    <sheet name="1atm 40C" sheetId="1" r:id="rId1"/>
    <sheet name="1atm 20C" sheetId="2" r:id="rId2"/>
    <sheet name="1atm 30C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91" i="3" l="1"/>
  <c r="AS83" i="3" s="1"/>
  <c r="AS82" i="3" s="1"/>
  <c r="AK91" i="3"/>
  <c r="AN83" i="3" s="1"/>
  <c r="AN82" i="3" s="1"/>
  <c r="AF91" i="3"/>
  <c r="AA91" i="3"/>
  <c r="V91" i="3"/>
  <c r="Y83" i="3" s="1"/>
  <c r="Y82" i="3" s="1"/>
  <c r="Q91" i="3"/>
  <c r="L91" i="3"/>
  <c r="G91" i="3"/>
  <c r="B91" i="3"/>
  <c r="E83" i="3" s="1"/>
  <c r="E82" i="3" s="1"/>
  <c r="AP90" i="3"/>
  <c r="AK90" i="3"/>
  <c r="AF90" i="3"/>
  <c r="AA90" i="3"/>
  <c r="V90" i="3"/>
  <c r="Q90" i="3"/>
  <c r="L90" i="3"/>
  <c r="G90" i="3"/>
  <c r="B90" i="3"/>
  <c r="AS85" i="3"/>
  <c r="AN85" i="3"/>
  <c r="AI85" i="3"/>
  <c r="AD85" i="3"/>
  <c r="Y85" i="3"/>
  <c r="T85" i="3"/>
  <c r="O85" i="3"/>
  <c r="J85" i="3"/>
  <c r="E85" i="3"/>
  <c r="O83" i="3"/>
  <c r="AP73" i="3"/>
  <c r="AK73" i="3"/>
  <c r="AN65" i="3" s="1"/>
  <c r="AF73" i="3"/>
  <c r="AA73" i="3"/>
  <c r="V73" i="3"/>
  <c r="Y65" i="3" s="1"/>
  <c r="Y64" i="3" s="1"/>
  <c r="Q73" i="3"/>
  <c r="L73" i="3"/>
  <c r="G73" i="3"/>
  <c r="J65" i="3" s="1"/>
  <c r="J64" i="3" s="1"/>
  <c r="B73" i="3"/>
  <c r="AP72" i="3"/>
  <c r="AK72" i="3"/>
  <c r="AF72" i="3"/>
  <c r="AA72" i="3"/>
  <c r="V72" i="3"/>
  <c r="Q72" i="3"/>
  <c r="L72" i="3"/>
  <c r="G72" i="3"/>
  <c r="B72" i="3"/>
  <c r="AS67" i="3"/>
  <c r="AN67" i="3"/>
  <c r="AI67" i="3"/>
  <c r="AI65" i="3" s="1"/>
  <c r="AD67" i="3"/>
  <c r="Y67" i="3"/>
  <c r="T67" i="3"/>
  <c r="O67" i="3"/>
  <c r="J67" i="3"/>
  <c r="E67" i="3"/>
  <c r="T65" i="3"/>
  <c r="AK56" i="3"/>
  <c r="AF56" i="3"/>
  <c r="AA56" i="3"/>
  <c r="V56" i="3"/>
  <c r="Q56" i="3"/>
  <c r="L56" i="3"/>
  <c r="G56" i="3"/>
  <c r="B56" i="3"/>
  <c r="AK55" i="3"/>
  <c r="AF55" i="3"/>
  <c r="AA55" i="3"/>
  <c r="V55" i="3"/>
  <c r="Q55" i="3"/>
  <c r="L55" i="3"/>
  <c r="G55" i="3"/>
  <c r="B55" i="3"/>
  <c r="AN50" i="3"/>
  <c r="AI50" i="3"/>
  <c r="AD50" i="3"/>
  <c r="Y50" i="3"/>
  <c r="T50" i="3"/>
  <c r="O50" i="3"/>
  <c r="J50" i="3"/>
  <c r="E50" i="3"/>
  <c r="AN48" i="3"/>
  <c r="AI48" i="3"/>
  <c r="AD48" i="3"/>
  <c r="Y48" i="3"/>
  <c r="T48" i="3"/>
  <c r="O48" i="3"/>
  <c r="J48" i="3"/>
  <c r="E48" i="3"/>
  <c r="AN47" i="3"/>
  <c r="AI47" i="3"/>
  <c r="AD47" i="3"/>
  <c r="Y47" i="3"/>
  <c r="T47" i="3"/>
  <c r="O47" i="3"/>
  <c r="J47" i="3"/>
  <c r="E47" i="3"/>
  <c r="AK38" i="3"/>
  <c r="AF38" i="3"/>
  <c r="AA38" i="3"/>
  <c r="V38" i="3"/>
  <c r="Q38" i="3"/>
  <c r="L38" i="3"/>
  <c r="G38" i="3"/>
  <c r="B38" i="3"/>
  <c r="AK37" i="3"/>
  <c r="AF37" i="3"/>
  <c r="AA37" i="3"/>
  <c r="V37" i="3"/>
  <c r="Q37" i="3"/>
  <c r="L37" i="3"/>
  <c r="G37" i="3"/>
  <c r="B37" i="3"/>
  <c r="AN32" i="3"/>
  <c r="AI32" i="3"/>
  <c r="AD32" i="3"/>
  <c r="Y32" i="3"/>
  <c r="T32" i="3"/>
  <c r="O32" i="3"/>
  <c r="J32" i="3"/>
  <c r="E32" i="3"/>
  <c r="AN30" i="3"/>
  <c r="AI30" i="3"/>
  <c r="AD30" i="3"/>
  <c r="Y30" i="3"/>
  <c r="T30" i="3"/>
  <c r="O30" i="3"/>
  <c r="J30" i="3"/>
  <c r="E30" i="3"/>
  <c r="AN29" i="3"/>
  <c r="AI29" i="3"/>
  <c r="AD29" i="3"/>
  <c r="Y29" i="3"/>
  <c r="T29" i="3"/>
  <c r="O29" i="3"/>
  <c r="J29" i="3"/>
  <c r="E29" i="3"/>
  <c r="AK20" i="3"/>
  <c r="AF20" i="3"/>
  <c r="AA20" i="3"/>
  <c r="V20" i="3"/>
  <c r="Q20" i="3"/>
  <c r="L20" i="3"/>
  <c r="G20" i="3"/>
  <c r="B20" i="3"/>
  <c r="AK19" i="3"/>
  <c r="AF19" i="3"/>
  <c r="AA19" i="3"/>
  <c r="V19" i="3"/>
  <c r="Q19" i="3"/>
  <c r="L19" i="3"/>
  <c r="G19" i="3"/>
  <c r="B19" i="3"/>
  <c r="AN14" i="3"/>
  <c r="AI14" i="3"/>
  <c r="AD14" i="3"/>
  <c r="Y14" i="3"/>
  <c r="T14" i="3"/>
  <c r="O14" i="3"/>
  <c r="J14" i="3"/>
  <c r="E14" i="3"/>
  <c r="AN12" i="3"/>
  <c r="AI12" i="3"/>
  <c r="AD12" i="3"/>
  <c r="Y12" i="3"/>
  <c r="T12" i="3"/>
  <c r="O12" i="3"/>
  <c r="J12" i="3"/>
  <c r="E12" i="3"/>
  <c r="AN11" i="3"/>
  <c r="AI11" i="3"/>
  <c r="AD11" i="3"/>
  <c r="Y11" i="3"/>
  <c r="T11" i="3"/>
  <c r="O11" i="3"/>
  <c r="J11" i="3"/>
  <c r="E11" i="3"/>
  <c r="B4" i="3"/>
  <c r="F3" i="3"/>
  <c r="F2" i="3"/>
  <c r="F4" i="3" s="1"/>
  <c r="AS65" i="2"/>
  <c r="E85" i="1"/>
  <c r="E83" i="1"/>
  <c r="E82" i="1"/>
  <c r="J85" i="1"/>
  <c r="J83" i="1"/>
  <c r="J82" i="1"/>
  <c r="O85" i="1"/>
  <c r="O83" i="1"/>
  <c r="O82" i="1"/>
  <c r="T85" i="1"/>
  <c r="T83" i="1"/>
  <c r="T82" i="1"/>
  <c r="Y85" i="1"/>
  <c r="Y83" i="1"/>
  <c r="Y82" i="1"/>
  <c r="AD85" i="1"/>
  <c r="AD83" i="1"/>
  <c r="AD82" i="1"/>
  <c r="AI85" i="1"/>
  <c r="AI83" i="1"/>
  <c r="AI82" i="1"/>
  <c r="AN85" i="1"/>
  <c r="AN83" i="1"/>
  <c r="AN82" i="1"/>
  <c r="AS85" i="1"/>
  <c r="AS83" i="1"/>
  <c r="AS82" i="1"/>
  <c r="AS67" i="1"/>
  <c r="AS65" i="1"/>
  <c r="AS64" i="1"/>
  <c r="AN67" i="1"/>
  <c r="AN65" i="1"/>
  <c r="AN64" i="1"/>
  <c r="AI67" i="1"/>
  <c r="AI65" i="1" s="1"/>
  <c r="AD67" i="1"/>
  <c r="AD65" i="1"/>
  <c r="AD64" i="1"/>
  <c r="Y67" i="1"/>
  <c r="Y65" i="1" s="1"/>
  <c r="T67" i="1"/>
  <c r="T65" i="1" s="1"/>
  <c r="O67" i="1"/>
  <c r="O65" i="1" s="1"/>
  <c r="J67" i="1"/>
  <c r="J65" i="1"/>
  <c r="J64" i="1"/>
  <c r="E67" i="1"/>
  <c r="E65" i="1" s="1"/>
  <c r="E50" i="1"/>
  <c r="E48" i="1"/>
  <c r="E47" i="1"/>
  <c r="J50" i="1"/>
  <c r="J48" i="1" s="1"/>
  <c r="O50" i="1"/>
  <c r="O48" i="1" s="1"/>
  <c r="O47" i="1" s="1"/>
  <c r="T50" i="1"/>
  <c r="T48" i="1"/>
  <c r="T47" i="1"/>
  <c r="Y50" i="1"/>
  <c r="Y48" i="1"/>
  <c r="Y47" i="1"/>
  <c r="AD50" i="1"/>
  <c r="AD48" i="1"/>
  <c r="AD47" i="1"/>
  <c r="AI50" i="1"/>
  <c r="AI48" i="1"/>
  <c r="AI47" i="1"/>
  <c r="AN50" i="1"/>
  <c r="AN48" i="1" s="1"/>
  <c r="AN32" i="1"/>
  <c r="AN30" i="1" s="1"/>
  <c r="AI32" i="1"/>
  <c r="AI30" i="1"/>
  <c r="AI29" i="1"/>
  <c r="AD32" i="1"/>
  <c r="AD30" i="1" s="1"/>
  <c r="Y32" i="1"/>
  <c r="Y30" i="1" s="1"/>
  <c r="T32" i="1"/>
  <c r="T30" i="1" s="1"/>
  <c r="O32" i="1"/>
  <c r="O30" i="1"/>
  <c r="O29" i="1"/>
  <c r="J32" i="1"/>
  <c r="J30" i="1" s="1"/>
  <c r="E32" i="1"/>
  <c r="E30" i="1" s="1"/>
  <c r="AN14" i="1"/>
  <c r="AN12" i="1"/>
  <c r="AN11" i="1"/>
  <c r="AI14" i="1"/>
  <c r="AI12" i="1"/>
  <c r="AI11" i="1"/>
  <c r="AD14" i="1"/>
  <c r="AD12" i="1"/>
  <c r="AD11" i="1"/>
  <c r="Y14" i="1"/>
  <c r="Y12" i="1"/>
  <c r="Y11" i="1"/>
  <c r="T14" i="1"/>
  <c r="T12" i="1"/>
  <c r="T11" i="1"/>
  <c r="O14" i="1"/>
  <c r="O12" i="1"/>
  <c r="O11" i="1"/>
  <c r="J14" i="1"/>
  <c r="J12" i="1"/>
  <c r="J11" i="1"/>
  <c r="E14" i="1"/>
  <c r="E12" i="1" s="1"/>
  <c r="AS85" i="2"/>
  <c r="AS83" i="2" s="1"/>
  <c r="AN85" i="2"/>
  <c r="AN83" i="2" s="1"/>
  <c r="AI85" i="2"/>
  <c r="AI83" i="2" s="1"/>
  <c r="AD85" i="2"/>
  <c r="AD83" i="2"/>
  <c r="AD82" i="2"/>
  <c r="Y85" i="2"/>
  <c r="Y83" i="2"/>
  <c r="Y82" i="2"/>
  <c r="T85" i="2"/>
  <c r="T83" i="2"/>
  <c r="T82" i="2"/>
  <c r="O85" i="2"/>
  <c r="O83" i="2"/>
  <c r="O82" i="2"/>
  <c r="J85" i="2"/>
  <c r="J83" i="2"/>
  <c r="J82" i="2"/>
  <c r="E85" i="2"/>
  <c r="E83" i="2"/>
  <c r="E82" i="2"/>
  <c r="E67" i="2"/>
  <c r="E65" i="2" s="1"/>
  <c r="E64" i="2" s="1"/>
  <c r="J67" i="2"/>
  <c r="J65" i="2"/>
  <c r="J64" i="2"/>
  <c r="O67" i="2"/>
  <c r="O65" i="2"/>
  <c r="O64" i="2"/>
  <c r="T67" i="2"/>
  <c r="T65" i="2"/>
  <c r="T64" i="2"/>
  <c r="Y67" i="2"/>
  <c r="Y65" i="2" s="1"/>
  <c r="AD67" i="2"/>
  <c r="AD65" i="2"/>
  <c r="AD64" i="2"/>
  <c r="AI67" i="2"/>
  <c r="AI65" i="2"/>
  <c r="AI64" i="2"/>
  <c r="AN67" i="2"/>
  <c r="AN65" i="2"/>
  <c r="AN64" i="2"/>
  <c r="AS67" i="2"/>
  <c r="AS64" i="2"/>
  <c r="AN50" i="2"/>
  <c r="AN48" i="2"/>
  <c r="AN47" i="2"/>
  <c r="AI50" i="2"/>
  <c r="AI48" i="2"/>
  <c r="AI47" i="2"/>
  <c r="AD50" i="2"/>
  <c r="AD48" i="2"/>
  <c r="AD47" i="2"/>
  <c r="Y50" i="2"/>
  <c r="Y48" i="2"/>
  <c r="Y47" i="2"/>
  <c r="T50" i="2"/>
  <c r="T48" i="2"/>
  <c r="T47" i="2"/>
  <c r="O50" i="2"/>
  <c r="O48" i="2"/>
  <c r="O47" i="2"/>
  <c r="J50" i="2"/>
  <c r="J48" i="2"/>
  <c r="J47" i="2"/>
  <c r="E50" i="2"/>
  <c r="E48" i="2"/>
  <c r="E47" i="2"/>
  <c r="E32" i="2"/>
  <c r="E30" i="2"/>
  <c r="E29" i="2"/>
  <c r="J32" i="2"/>
  <c r="J30" i="2" s="1"/>
  <c r="O32" i="2"/>
  <c r="O30" i="2" s="1"/>
  <c r="T32" i="2"/>
  <c r="T30" i="2"/>
  <c r="T29" i="2"/>
  <c r="Y32" i="2"/>
  <c r="Y30" i="2"/>
  <c r="Y29" i="2"/>
  <c r="AD32" i="2"/>
  <c r="AD30" i="2" s="1"/>
  <c r="AI32" i="2"/>
  <c r="AI30" i="2"/>
  <c r="AI29" i="2"/>
  <c r="AN32" i="2"/>
  <c r="AN30" i="2"/>
  <c r="AN29" i="2"/>
  <c r="AN14" i="2"/>
  <c r="AN12" i="2" s="1"/>
  <c r="AI14" i="2"/>
  <c r="AI12" i="2" s="1"/>
  <c r="AD14" i="2"/>
  <c r="AD12" i="2" s="1"/>
  <c r="Y14" i="2"/>
  <c r="Y12" i="2"/>
  <c r="Y11" i="2"/>
  <c r="T14" i="2"/>
  <c r="T12" i="2"/>
  <c r="T11" i="2"/>
  <c r="O14" i="2"/>
  <c r="O12" i="2" s="1"/>
  <c r="J14" i="2"/>
  <c r="J12" i="2" s="1"/>
  <c r="E11" i="2"/>
  <c r="E12" i="2"/>
  <c r="E14" i="2"/>
  <c r="AI82" i="3" l="1"/>
  <c r="AI83" i="3"/>
  <c r="AD83" i="3"/>
  <c r="AD82" i="3" s="1"/>
  <c r="T83" i="3"/>
  <c r="T82" i="3" s="1"/>
  <c r="O82" i="3"/>
  <c r="J83" i="3"/>
  <c r="J82" i="3" s="1"/>
  <c r="AS65" i="3"/>
  <c r="AS64" i="3" s="1"/>
  <c r="AN64" i="3"/>
  <c r="AD65" i="3"/>
  <c r="AD64" i="3" s="1"/>
  <c r="T64" i="3"/>
  <c r="O65" i="3"/>
  <c r="O64" i="3" s="1"/>
  <c r="E65" i="3"/>
  <c r="E64" i="3" s="1"/>
  <c r="H3" i="3"/>
  <c r="AI64" i="3"/>
  <c r="H2" i="3"/>
  <c r="AI64" i="1"/>
  <c r="Y64" i="1"/>
  <c r="T64" i="1"/>
  <c r="O64" i="1"/>
  <c r="E64" i="1"/>
  <c r="J47" i="1"/>
  <c r="AN47" i="1"/>
  <c r="AN29" i="1"/>
  <c r="AD29" i="1"/>
  <c r="Y29" i="1"/>
  <c r="T29" i="1"/>
  <c r="J29" i="1"/>
  <c r="E29" i="1"/>
  <c r="E11" i="1"/>
  <c r="AS82" i="2"/>
  <c r="AN82" i="2"/>
  <c r="AI82" i="2"/>
  <c r="Y64" i="2"/>
  <c r="J29" i="2"/>
  <c r="O29" i="2"/>
  <c r="AD29" i="2"/>
  <c r="AN11" i="2"/>
  <c r="AI11" i="2"/>
  <c r="AD11" i="2"/>
  <c r="O11" i="2"/>
  <c r="J11" i="2"/>
  <c r="B91" i="2"/>
  <c r="AP91" i="2"/>
  <c r="AK91" i="2"/>
  <c r="AF91" i="2"/>
  <c r="AA91" i="2"/>
  <c r="V91" i="2"/>
  <c r="Q91" i="2"/>
  <c r="L91" i="2"/>
  <c r="G91" i="2"/>
  <c r="AP90" i="2"/>
  <c r="AK90" i="2"/>
  <c r="AF90" i="2"/>
  <c r="AA90" i="2"/>
  <c r="V90" i="2"/>
  <c r="Q90" i="2"/>
  <c r="L90" i="2"/>
  <c r="G90" i="2"/>
  <c r="B90" i="2"/>
  <c r="AP73" i="2"/>
  <c r="AK73" i="2"/>
  <c r="AF73" i="2"/>
  <c r="AA73" i="2"/>
  <c r="V73" i="2"/>
  <c r="Q73" i="2"/>
  <c r="L73" i="2"/>
  <c r="G73" i="2"/>
  <c r="B73" i="2"/>
  <c r="AP72" i="2"/>
  <c r="AK72" i="2"/>
  <c r="AF72" i="2"/>
  <c r="AA72" i="2"/>
  <c r="V72" i="2"/>
  <c r="Q72" i="2"/>
  <c r="L72" i="2"/>
  <c r="G72" i="2"/>
  <c r="B72" i="2"/>
  <c r="AK56" i="2"/>
  <c r="AF56" i="2"/>
  <c r="AA56" i="2"/>
  <c r="V56" i="2"/>
  <c r="Q56" i="2"/>
  <c r="L56" i="2"/>
  <c r="G56" i="2"/>
  <c r="B56" i="2"/>
  <c r="AK55" i="2"/>
  <c r="AF55" i="2"/>
  <c r="AA55" i="2"/>
  <c r="V55" i="2"/>
  <c r="Q55" i="2"/>
  <c r="L55" i="2"/>
  <c r="G55" i="2"/>
  <c r="B55" i="2"/>
  <c r="AK38" i="2"/>
  <c r="AF38" i="2"/>
  <c r="AA38" i="2"/>
  <c r="V38" i="2"/>
  <c r="Q38" i="2"/>
  <c r="L38" i="2"/>
  <c r="G38" i="2"/>
  <c r="B38" i="2"/>
  <c r="AK37" i="2"/>
  <c r="AF37" i="2"/>
  <c r="AA37" i="2"/>
  <c r="V37" i="2"/>
  <c r="Q37" i="2"/>
  <c r="L37" i="2"/>
  <c r="G37" i="2"/>
  <c r="B37" i="2"/>
  <c r="AK20" i="2"/>
  <c r="AF20" i="2"/>
  <c r="AA20" i="2"/>
  <c r="V20" i="2"/>
  <c r="Q20" i="2"/>
  <c r="L20" i="2"/>
  <c r="G20" i="2"/>
  <c r="B20" i="2"/>
  <c r="AK19" i="2"/>
  <c r="AF19" i="2"/>
  <c r="AA19" i="2"/>
  <c r="V19" i="2"/>
  <c r="Q19" i="2"/>
  <c r="L19" i="2"/>
  <c r="G19" i="2"/>
  <c r="B19" i="2"/>
  <c r="B4" i="2"/>
  <c r="F3" i="2"/>
  <c r="F2" i="2"/>
  <c r="F4" i="2" s="1"/>
  <c r="B55" i="1"/>
  <c r="G55" i="1"/>
  <c r="L55" i="1"/>
  <c r="Q55" i="1"/>
  <c r="B56" i="1"/>
  <c r="G56" i="1"/>
  <c r="L56" i="1"/>
  <c r="Q56" i="1"/>
  <c r="G72" i="1"/>
  <c r="L72" i="1"/>
  <c r="Q72" i="1"/>
  <c r="V72" i="1"/>
  <c r="G73" i="1"/>
  <c r="L73" i="1"/>
  <c r="Q73" i="1"/>
  <c r="V73" i="1"/>
  <c r="AP91" i="1"/>
  <c r="AK91" i="1"/>
  <c r="AP90" i="1"/>
  <c r="AK90" i="1"/>
  <c r="AF91" i="1"/>
  <c r="AA91" i="1"/>
  <c r="AF90" i="1"/>
  <c r="AA90" i="1"/>
  <c r="V91" i="1"/>
  <c r="Q91" i="1"/>
  <c r="L91" i="1"/>
  <c r="G91" i="1"/>
  <c r="B91" i="1"/>
  <c r="V90" i="1"/>
  <c r="Q90" i="1"/>
  <c r="L90" i="1"/>
  <c r="G90" i="1"/>
  <c r="B90" i="1"/>
  <c r="AK38" i="1"/>
  <c r="AF38" i="1"/>
  <c r="AA38" i="1"/>
  <c r="AK37" i="1"/>
  <c r="AF37" i="1"/>
  <c r="AA37" i="1"/>
  <c r="AK20" i="1"/>
  <c r="AF20" i="1"/>
  <c r="AA20" i="1"/>
  <c r="AK19" i="1"/>
  <c r="AF19" i="1"/>
  <c r="AA19" i="1"/>
  <c r="V20" i="1"/>
  <c r="Q20" i="1"/>
  <c r="L20" i="1"/>
  <c r="G20" i="1"/>
  <c r="B20" i="1"/>
  <c r="V19" i="1"/>
  <c r="Q19" i="1"/>
  <c r="L19" i="1"/>
  <c r="G19" i="1"/>
  <c r="B19" i="1"/>
  <c r="V38" i="1"/>
  <c r="Q38" i="1"/>
  <c r="L38" i="1"/>
  <c r="G38" i="1"/>
  <c r="B38" i="1"/>
  <c r="V37" i="1"/>
  <c r="Q37" i="1"/>
  <c r="L37" i="1"/>
  <c r="G37" i="1"/>
  <c r="B37" i="1"/>
  <c r="AK55" i="1"/>
  <c r="AK56" i="1"/>
  <c r="AF56" i="1"/>
  <c r="AF55" i="1"/>
  <c r="AA56" i="1"/>
  <c r="AA55" i="1"/>
  <c r="V56" i="1"/>
  <c r="V55" i="1"/>
  <c r="B72" i="1"/>
  <c r="AP73" i="1"/>
  <c r="AK73" i="1"/>
  <c r="AF73" i="1"/>
  <c r="AA73" i="1"/>
  <c r="B73" i="1"/>
  <c r="AP72" i="1"/>
  <c r="H3" i="2" l="1"/>
  <c r="H2" i="2"/>
  <c r="AK72" i="1"/>
  <c r="AF72" i="1"/>
  <c r="AA72" i="1"/>
  <c r="F3" i="1"/>
  <c r="F2" i="1"/>
  <c r="B4" i="1"/>
  <c r="F4" i="1" l="1"/>
  <c r="H3" i="1" s="1"/>
  <c r="H2" i="1" l="1"/>
</calcChain>
</file>

<file path=xl/sharedStrings.xml><?xml version="1.0" encoding="utf-8"?>
<sst xmlns="http://schemas.openxmlformats.org/spreadsheetml/2006/main" count="1869" uniqueCount="29">
  <si>
    <t>Water</t>
  </si>
  <si>
    <t>Methanol</t>
  </si>
  <si>
    <t>kg/m^3</t>
  </si>
  <si>
    <t>Total</t>
  </si>
  <si>
    <t>m^3</t>
  </si>
  <si>
    <t>kg</t>
  </si>
  <si>
    <t>Mass Frac</t>
  </si>
  <si>
    <t>Mass</t>
  </si>
  <si>
    <t>Density</t>
  </si>
  <si>
    <t>Temperature</t>
  </si>
  <si>
    <t>Pressure</t>
  </si>
  <si>
    <t>kPa</t>
  </si>
  <si>
    <t>C</t>
  </si>
  <si>
    <t>WATER</t>
  </si>
  <si>
    <t>METHANOL</t>
  </si>
  <si>
    <t>Total Flow kmol/hr</t>
  </si>
  <si>
    <t>Total Flow kg/hr</t>
  </si>
  <si>
    <t>Total Flow l/min</t>
  </si>
  <si>
    <t>Temperature C</t>
  </si>
  <si>
    <t>Pressure bar</t>
  </si>
  <si>
    <t xml:space="preserve">Feed </t>
  </si>
  <si>
    <t xml:space="preserve">Bottoms </t>
  </si>
  <si>
    <t xml:space="preserve">Distillate </t>
  </si>
  <si>
    <t>L/Day</t>
  </si>
  <si>
    <t>Methanol recovery</t>
  </si>
  <si>
    <t>methanol% in dist</t>
  </si>
  <si>
    <t>MW</t>
  </si>
  <si>
    <t>Kg/kmol</t>
  </si>
  <si>
    <t>Distillate(kg/day)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</si>
</sst>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0" xfId="1" applyNumberFormat="1" applyFont="1"/>
    <xf numFmtId="164" fontId="0" fillId="0" borderId="0" xfId="1" applyNumberFormat="1" applyFont="1" applyBorder="1"/>
    <xf numFmtId="164" fontId="0" fillId="0" borderId="7" xfId="1" applyNumberFormat="1" applyFont="1" applyBorder="1"/>
    <xf numFmtId="10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" borderId="2" xfId="0" applyFill="1" applyBorder="1"/>
    <xf numFmtId="165" fontId="0" fillId="0" borderId="10" xfId="0" applyNumberFormat="1" applyBorder="1"/>
    <xf numFmtId="164" fontId="0" fillId="0" borderId="0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2"/>
  <sheetViews>
    <sheetView topLeftCell="K49" zoomScale="80" zoomScaleNormal="80" workbookViewId="0">
      <selection activeCell="E97" sqref="E97"/>
    </sheetView>
  </sheetViews>
  <sheetFormatPr defaultRowHeight="15" x14ac:dyDescent="0.25"/>
  <cols>
    <col min="1" max="1" width="26" bestFit="1" customWidth="1"/>
    <col min="2" max="2" width="12.28515625" customWidth="1"/>
    <col min="3" max="3" width="14.5703125" bestFit="1" customWidth="1"/>
    <col min="4" max="4" width="15.140625" bestFit="1" customWidth="1"/>
    <col min="5" max="5" width="18.7109375" bestFit="1" customWidth="1"/>
    <col min="6" max="6" width="26" bestFit="1" customWidth="1"/>
    <col min="7" max="7" width="18" bestFit="1" customWidth="1"/>
    <col min="8" max="8" width="12" bestFit="1" customWidth="1"/>
    <col min="9" max="9" width="11" bestFit="1" customWidth="1"/>
    <col min="10" max="10" width="18.7109375" bestFit="1" customWidth="1"/>
    <col min="11" max="11" width="26" bestFit="1" customWidth="1"/>
    <col min="14" max="14" width="11" bestFit="1" customWidth="1"/>
    <col min="15" max="15" width="18.7109375" bestFit="1" customWidth="1"/>
    <col min="16" max="16" width="26" bestFit="1" customWidth="1"/>
    <col min="19" max="19" width="11" bestFit="1" customWidth="1"/>
    <col min="20" max="20" width="18.7109375" bestFit="1" customWidth="1"/>
    <col min="21" max="21" width="20" bestFit="1" customWidth="1"/>
    <col min="24" max="24" width="11" bestFit="1" customWidth="1"/>
    <col min="25" max="25" width="18.7109375" bestFit="1" customWidth="1"/>
    <col min="26" max="26" width="20" bestFit="1" customWidth="1"/>
    <col min="29" max="29" width="11" bestFit="1" customWidth="1"/>
    <col min="30" max="30" width="18.7109375" bestFit="1" customWidth="1"/>
    <col min="31" max="31" width="20" bestFit="1" customWidth="1"/>
    <col min="34" max="34" width="11" bestFit="1" customWidth="1"/>
    <col min="35" max="35" width="18.7109375" bestFit="1" customWidth="1"/>
    <col min="36" max="36" width="20" bestFit="1" customWidth="1"/>
    <col min="39" max="39" width="11" bestFit="1" customWidth="1"/>
    <col min="40" max="40" width="18.7109375" bestFit="1" customWidth="1"/>
    <col min="41" max="41" width="20" bestFit="1" customWidth="1"/>
    <col min="44" max="44" width="11" bestFit="1" customWidth="1"/>
    <col min="45" max="45" width="18.7109375" bestFit="1" customWidth="1"/>
  </cols>
  <sheetData>
    <row r="1" spans="1:40" x14ac:dyDescent="0.25">
      <c r="A1" s="1"/>
      <c r="B1" s="2"/>
      <c r="C1" s="2"/>
      <c r="D1" s="2" t="s">
        <v>8</v>
      </c>
      <c r="E1" s="2"/>
      <c r="F1" s="2" t="s">
        <v>7</v>
      </c>
      <c r="G1" s="2"/>
      <c r="H1" s="3" t="s">
        <v>6</v>
      </c>
    </row>
    <row r="2" spans="1:40" x14ac:dyDescent="0.25">
      <c r="A2" s="4" t="s">
        <v>0</v>
      </c>
      <c r="B2" s="5">
        <v>0.9</v>
      </c>
      <c r="C2" s="5" t="s">
        <v>4</v>
      </c>
      <c r="D2" s="5">
        <v>1000</v>
      </c>
      <c r="E2" s="5" t="s">
        <v>2</v>
      </c>
      <c r="F2" s="5">
        <f>D2*B2</f>
        <v>900</v>
      </c>
      <c r="G2" s="5" t="s">
        <v>5</v>
      </c>
      <c r="H2" s="6">
        <f>F2/F4</f>
        <v>0.84405755347104605</v>
      </c>
      <c r="J2">
        <v>1110</v>
      </c>
      <c r="K2" t="s">
        <v>23</v>
      </c>
    </row>
    <row r="3" spans="1:40" x14ac:dyDescent="0.25">
      <c r="A3" s="4" t="s">
        <v>1</v>
      </c>
      <c r="B3" s="5">
        <v>0.21</v>
      </c>
      <c r="C3" s="5" t="s">
        <v>4</v>
      </c>
      <c r="D3" s="5">
        <v>791.8</v>
      </c>
      <c r="E3" s="5" t="s">
        <v>2</v>
      </c>
      <c r="F3" s="5">
        <f>D3*B3</f>
        <v>166.27799999999999</v>
      </c>
      <c r="G3" s="5" t="s">
        <v>5</v>
      </c>
      <c r="H3" s="6">
        <f>F3/F4</f>
        <v>0.15594244652895398</v>
      </c>
    </row>
    <row r="4" spans="1:40" ht="15.75" thickBot="1" x14ac:dyDescent="0.3">
      <c r="A4" s="7" t="s">
        <v>3</v>
      </c>
      <c r="B4" s="8">
        <f>SUM(B2:B3)</f>
        <v>1.1100000000000001</v>
      </c>
      <c r="C4" s="8" t="s">
        <v>4</v>
      </c>
      <c r="D4" s="8"/>
      <c r="E4" s="8"/>
      <c r="F4" s="8">
        <f>SUM(F2:F3)</f>
        <v>1066.278</v>
      </c>
      <c r="G4" s="8" t="s">
        <v>5</v>
      </c>
      <c r="H4" s="9"/>
    </row>
    <row r="6" spans="1:40" ht="15.75" thickBot="1" x14ac:dyDescent="0.3"/>
    <row r="7" spans="1:40" x14ac:dyDescent="0.25">
      <c r="A7" s="1" t="s">
        <v>9</v>
      </c>
      <c r="B7" s="17">
        <v>37</v>
      </c>
      <c r="C7" s="2" t="s">
        <v>12</v>
      </c>
      <c r="D7" s="2"/>
      <c r="E7" s="14"/>
      <c r="F7" s="17">
        <v>38</v>
      </c>
      <c r="G7" s="2" t="s">
        <v>12</v>
      </c>
      <c r="H7" s="2"/>
      <c r="I7" s="2"/>
      <c r="J7" s="14"/>
      <c r="K7" s="17">
        <v>39</v>
      </c>
      <c r="L7" s="2" t="s">
        <v>12</v>
      </c>
      <c r="M7" s="2"/>
      <c r="N7" s="2"/>
      <c r="O7" s="14"/>
      <c r="P7" s="17">
        <v>40</v>
      </c>
      <c r="Q7" s="2" t="s">
        <v>12</v>
      </c>
      <c r="R7" s="2"/>
      <c r="S7" s="2"/>
      <c r="T7" s="14"/>
      <c r="U7" s="17">
        <v>41</v>
      </c>
      <c r="V7" s="2" t="s">
        <v>12</v>
      </c>
      <c r="W7" s="2"/>
      <c r="X7" s="2"/>
      <c r="Y7" s="14"/>
      <c r="Z7" s="17">
        <v>42</v>
      </c>
      <c r="AA7" s="2" t="s">
        <v>12</v>
      </c>
      <c r="AB7" s="2"/>
      <c r="AC7" s="2"/>
      <c r="AD7" s="14"/>
      <c r="AE7" s="17">
        <v>43</v>
      </c>
      <c r="AF7" s="2" t="s">
        <v>12</v>
      </c>
      <c r="AG7" s="2"/>
      <c r="AH7" s="2"/>
      <c r="AI7" s="14"/>
      <c r="AJ7" s="17">
        <v>44</v>
      </c>
      <c r="AK7" s="2" t="s">
        <v>12</v>
      </c>
      <c r="AL7" s="2"/>
      <c r="AM7" s="2"/>
      <c r="AN7" s="3"/>
    </row>
    <row r="8" spans="1:40" x14ac:dyDescent="0.25">
      <c r="A8" s="4" t="s">
        <v>10</v>
      </c>
      <c r="B8" s="5">
        <v>10</v>
      </c>
      <c r="C8" s="5" t="s">
        <v>11</v>
      </c>
      <c r="D8" s="5"/>
      <c r="E8" s="15"/>
      <c r="F8" s="5"/>
      <c r="G8" s="5"/>
      <c r="H8" s="5"/>
      <c r="I8" s="5"/>
      <c r="J8" s="15"/>
      <c r="K8" s="5"/>
      <c r="L8" s="5"/>
      <c r="M8" s="5"/>
      <c r="N8" s="5"/>
      <c r="O8" s="15"/>
      <c r="P8" s="5"/>
      <c r="Q8" s="5"/>
      <c r="R8" s="5"/>
      <c r="S8" s="5"/>
      <c r="T8" s="15"/>
      <c r="U8" s="5"/>
      <c r="V8" s="5"/>
      <c r="W8" s="5"/>
      <c r="X8" s="5"/>
      <c r="Y8" s="15"/>
      <c r="Z8" s="5"/>
      <c r="AA8" s="5"/>
      <c r="AB8" s="5"/>
      <c r="AC8" s="5"/>
      <c r="AD8" s="15"/>
      <c r="AE8" s="5"/>
      <c r="AF8" s="5"/>
      <c r="AG8" s="5"/>
      <c r="AH8" s="5"/>
      <c r="AI8" s="15"/>
      <c r="AJ8" s="5"/>
      <c r="AK8" s="5"/>
      <c r="AL8" s="5"/>
      <c r="AM8" s="5"/>
      <c r="AN8" s="6"/>
    </row>
    <row r="9" spans="1:40" x14ac:dyDescent="0.25">
      <c r="A9" s="4"/>
      <c r="B9" s="5"/>
      <c r="C9" s="5"/>
      <c r="D9" s="5"/>
      <c r="E9" s="15"/>
      <c r="F9" s="5"/>
      <c r="G9" s="5"/>
      <c r="H9" s="5"/>
      <c r="I9" s="5"/>
      <c r="J9" s="15"/>
      <c r="K9" s="5"/>
      <c r="L9" s="5"/>
      <c r="M9" s="5"/>
      <c r="N9" s="5"/>
      <c r="O9" s="15"/>
      <c r="P9" s="5"/>
      <c r="Q9" s="5"/>
      <c r="R9" s="5"/>
      <c r="S9" s="5"/>
      <c r="T9" s="15"/>
      <c r="U9" s="5"/>
      <c r="V9" s="5"/>
      <c r="W9" s="5"/>
      <c r="X9" s="5"/>
      <c r="Y9" s="15"/>
      <c r="Z9" s="5"/>
      <c r="AA9" s="5"/>
      <c r="AB9" s="5"/>
      <c r="AC9" s="5"/>
      <c r="AD9" s="15"/>
      <c r="AE9" s="5"/>
      <c r="AF9" s="5"/>
      <c r="AG9" s="5"/>
      <c r="AH9" s="5"/>
      <c r="AI9" s="15"/>
      <c r="AJ9" s="5"/>
      <c r="AK9" s="5"/>
      <c r="AL9" s="5"/>
      <c r="AM9" s="5"/>
      <c r="AN9" s="6"/>
    </row>
    <row r="10" spans="1:40" x14ac:dyDescent="0.25">
      <c r="A10" s="4"/>
      <c r="B10" s="5" t="s">
        <v>20</v>
      </c>
      <c r="C10" s="5" t="s">
        <v>21</v>
      </c>
      <c r="D10" s="5" t="s">
        <v>22</v>
      </c>
      <c r="E10" s="15" t="s">
        <v>28</v>
      </c>
      <c r="F10" s="5"/>
      <c r="G10" s="5" t="s">
        <v>20</v>
      </c>
      <c r="H10" s="5" t="s">
        <v>21</v>
      </c>
      <c r="I10" s="5" t="s">
        <v>22</v>
      </c>
      <c r="J10" s="15" t="s">
        <v>28</v>
      </c>
      <c r="K10" s="5"/>
      <c r="L10" s="5" t="s">
        <v>20</v>
      </c>
      <c r="M10" s="5" t="s">
        <v>21</v>
      </c>
      <c r="N10" s="5" t="s">
        <v>22</v>
      </c>
      <c r="O10" s="15" t="s">
        <v>28</v>
      </c>
      <c r="P10" s="5"/>
      <c r="Q10" s="5" t="s">
        <v>20</v>
      </c>
      <c r="R10" s="5" t="s">
        <v>21</v>
      </c>
      <c r="S10" s="5" t="s">
        <v>22</v>
      </c>
      <c r="T10" s="15" t="s">
        <v>28</v>
      </c>
      <c r="U10" s="5"/>
      <c r="V10" s="5" t="s">
        <v>20</v>
      </c>
      <c r="W10" s="5" t="s">
        <v>21</v>
      </c>
      <c r="X10" s="5" t="s">
        <v>22</v>
      </c>
      <c r="Y10" s="15" t="s">
        <v>28</v>
      </c>
      <c r="Z10" s="5"/>
      <c r="AA10" s="5" t="s">
        <v>20</v>
      </c>
      <c r="AB10" s="5" t="s">
        <v>21</v>
      </c>
      <c r="AC10" s="5" t="s">
        <v>22</v>
      </c>
      <c r="AD10" s="15" t="s">
        <v>28</v>
      </c>
      <c r="AE10" s="5"/>
      <c r="AF10" s="5" t="s">
        <v>20</v>
      </c>
      <c r="AG10" s="5" t="s">
        <v>21</v>
      </c>
      <c r="AH10" s="5" t="s">
        <v>22</v>
      </c>
      <c r="AI10" s="15" t="s">
        <v>28</v>
      </c>
      <c r="AJ10" s="5"/>
      <c r="AK10" s="5" t="s">
        <v>20</v>
      </c>
      <c r="AL10" s="5" t="s">
        <v>21</v>
      </c>
      <c r="AM10" s="5" t="s">
        <v>22</v>
      </c>
      <c r="AN10" s="15" t="s">
        <v>28</v>
      </c>
    </row>
    <row r="11" spans="1:40" x14ac:dyDescent="0.25">
      <c r="A11" s="4" t="s">
        <v>13</v>
      </c>
      <c r="B11" s="5">
        <v>2.0329869999999999</v>
      </c>
      <c r="C11" s="5">
        <v>1.999117</v>
      </c>
      <c r="D11" s="5">
        <v>3.3869200000000002E-2</v>
      </c>
      <c r="E11" s="18">
        <f>E14-E12</f>
        <v>19.456703792299617</v>
      </c>
      <c r="F11" s="5" t="s">
        <v>13</v>
      </c>
      <c r="G11" s="5">
        <v>2.0329869999999999</v>
      </c>
      <c r="H11" s="5">
        <v>1.934307</v>
      </c>
      <c r="I11" s="5">
        <v>9.8679500000000003E-2</v>
      </c>
      <c r="J11" s="18">
        <f>J14-J12</f>
        <v>55.353743380863556</v>
      </c>
      <c r="K11" s="5" t="s">
        <v>13</v>
      </c>
      <c r="L11" s="5">
        <v>2.0329869999999999</v>
      </c>
      <c r="M11" s="5">
        <v>1.852319</v>
      </c>
      <c r="N11" s="5">
        <v>0.18066769999999999</v>
      </c>
      <c r="O11" s="18">
        <f>O14-O12</f>
        <v>98.792114475943606</v>
      </c>
      <c r="P11" s="5" t="s">
        <v>13</v>
      </c>
      <c r="Q11" s="5">
        <v>2.0329869999999999</v>
      </c>
      <c r="R11" s="5">
        <v>1.743965</v>
      </c>
      <c r="S11" s="5">
        <v>0.28902139999999998</v>
      </c>
      <c r="T11" s="18">
        <f>T14-T12</f>
        <v>153.77505597485509</v>
      </c>
      <c r="U11" s="5" t="s">
        <v>13</v>
      </c>
      <c r="V11" s="5">
        <v>2.0329869999999999</v>
      </c>
      <c r="W11" s="5">
        <v>1.592463</v>
      </c>
      <c r="X11" s="5">
        <v>0.44052360000000002</v>
      </c>
      <c r="Y11" s="18">
        <f>Y14-Y12</f>
        <v>227.58743284195299</v>
      </c>
      <c r="Z11" s="5" t="s">
        <v>13</v>
      </c>
      <c r="AA11" s="5">
        <v>2.0329869999999999</v>
      </c>
      <c r="AB11" s="5">
        <v>1.3634409999999999</v>
      </c>
      <c r="AC11" s="5">
        <v>0.66954559999999996</v>
      </c>
      <c r="AD11" s="18">
        <f>AD14-AD12</f>
        <v>335.1166727259191</v>
      </c>
      <c r="AE11" s="5" t="s">
        <v>13</v>
      </c>
      <c r="AF11" s="5">
        <v>2.0329869999999999</v>
      </c>
      <c r="AG11" s="5">
        <v>0.9735724</v>
      </c>
      <c r="AH11" s="5">
        <v>1.0594140000000001</v>
      </c>
      <c r="AI11" s="18">
        <f>AI14-AI12</f>
        <v>512.41521798812255</v>
      </c>
      <c r="AJ11" s="5" t="s">
        <v>13</v>
      </c>
      <c r="AK11" s="5">
        <v>2.0329869999999999</v>
      </c>
      <c r="AL11" s="5">
        <v>0.15491550000000001</v>
      </c>
      <c r="AM11" s="5">
        <v>1.878071</v>
      </c>
      <c r="AN11" s="18">
        <f>AN14-AN12</f>
        <v>875.35616142182823</v>
      </c>
    </row>
    <row r="12" spans="1:40" x14ac:dyDescent="0.25">
      <c r="A12" s="4" t="s">
        <v>14</v>
      </c>
      <c r="B12" s="5">
        <v>0.21110860000000001</v>
      </c>
      <c r="C12" s="5">
        <v>0.18637029999999999</v>
      </c>
      <c r="D12" s="5">
        <v>2.4738300000000001E-2</v>
      </c>
      <c r="E12" s="15">
        <f>E14*B20</f>
        <v>14.211312207700377</v>
      </c>
      <c r="F12" s="5" t="s">
        <v>14</v>
      </c>
      <c r="G12" s="5">
        <v>0.21110860000000001</v>
      </c>
      <c r="H12" s="5">
        <v>0.15012829999999999</v>
      </c>
      <c r="I12" s="5">
        <v>6.0980300000000001E-2</v>
      </c>
      <c r="J12" s="15">
        <f>J14*G20</f>
        <v>34.206576619136435</v>
      </c>
      <c r="K12" s="5" t="s">
        <v>14</v>
      </c>
      <c r="L12" s="5">
        <v>0.21110860000000001</v>
      </c>
      <c r="M12" s="5">
        <v>0.1180489</v>
      </c>
      <c r="N12" s="5">
        <v>9.3059699999999995E-2</v>
      </c>
      <c r="O12" s="15">
        <f>O14*L20</f>
        <v>50.886597524056413</v>
      </c>
      <c r="P12" s="5" t="s">
        <v>14</v>
      </c>
      <c r="Q12" s="5">
        <v>0.21110860000000001</v>
      </c>
      <c r="R12" s="5">
        <v>8.9518E-2</v>
      </c>
      <c r="S12" s="5">
        <v>0.12159059999999999</v>
      </c>
      <c r="T12" s="15">
        <f>T14*Q20</f>
        <v>64.692792025144911</v>
      </c>
      <c r="U12" s="5" t="s">
        <v>14</v>
      </c>
      <c r="V12" s="5">
        <v>0.21110860000000001</v>
      </c>
      <c r="W12" s="5">
        <v>6.4031699999999997E-2</v>
      </c>
      <c r="X12" s="5">
        <v>0.14707690000000001</v>
      </c>
      <c r="Y12" s="15">
        <f>Y14*V20</f>
        <v>75.984247158047026</v>
      </c>
      <c r="Z12" s="5" t="s">
        <v>14</v>
      </c>
      <c r="AA12" s="5">
        <v>0.21110860000000001</v>
      </c>
      <c r="AB12" s="5">
        <v>4.1173300000000003E-2</v>
      </c>
      <c r="AC12" s="5">
        <v>0.16993530000000001</v>
      </c>
      <c r="AD12" s="15">
        <f>AD14*AA20</f>
        <v>85.054927274080939</v>
      </c>
      <c r="AE12" s="5" t="s">
        <v>14</v>
      </c>
      <c r="AF12" s="5">
        <v>0.21110860000000001</v>
      </c>
      <c r="AG12" s="5">
        <v>2.0595599999999999E-2</v>
      </c>
      <c r="AH12" s="5">
        <v>0.19051299999999999</v>
      </c>
      <c r="AI12" s="15">
        <f>AI14*AF20</f>
        <v>92.146942011877499</v>
      </c>
      <c r="AJ12" s="5" t="s">
        <v>14</v>
      </c>
      <c r="AK12" s="5">
        <v>0.21110860000000001</v>
      </c>
      <c r="AL12" s="5">
        <v>2.0076E-3</v>
      </c>
      <c r="AM12" s="5">
        <v>0.20910100000000001</v>
      </c>
      <c r="AN12" s="15">
        <f>AN14*AK20</f>
        <v>97.460558578171828</v>
      </c>
    </row>
    <row r="13" spans="1:40" x14ac:dyDescent="0.25">
      <c r="A13" s="4" t="s">
        <v>15</v>
      </c>
      <c r="B13" s="5">
        <v>2.2440950000000002</v>
      </c>
      <c r="C13" s="5">
        <v>2.1854879999999999</v>
      </c>
      <c r="D13" s="5">
        <v>5.86075E-2</v>
      </c>
      <c r="E13" s="15"/>
      <c r="F13" s="5" t="s">
        <v>15</v>
      </c>
      <c r="G13" s="5">
        <v>2.2440950000000002</v>
      </c>
      <c r="H13" s="5">
        <v>2.084435</v>
      </c>
      <c r="I13" s="5">
        <v>0.15965979999999999</v>
      </c>
      <c r="J13" s="15"/>
      <c r="K13" s="5" t="s">
        <v>15</v>
      </c>
      <c r="L13" s="5">
        <v>2.2440950000000002</v>
      </c>
      <c r="M13" s="5">
        <v>1.9703679999999999</v>
      </c>
      <c r="N13" s="5">
        <v>0.27372740000000001</v>
      </c>
      <c r="O13" s="15"/>
      <c r="P13" s="5" t="s">
        <v>15</v>
      </c>
      <c r="Q13" s="5">
        <v>2.2440950000000002</v>
      </c>
      <c r="R13" s="5">
        <v>1.833483</v>
      </c>
      <c r="S13" s="5">
        <v>0.41061199999999998</v>
      </c>
      <c r="T13" s="15"/>
      <c r="U13" s="5" t="s">
        <v>15</v>
      </c>
      <c r="V13" s="5">
        <v>2.2440950000000002</v>
      </c>
      <c r="W13" s="5">
        <v>1.6564950000000001</v>
      </c>
      <c r="X13" s="5">
        <v>0.58760049999999997</v>
      </c>
      <c r="Y13" s="15"/>
      <c r="Z13" s="5" t="s">
        <v>15</v>
      </c>
      <c r="AA13" s="5">
        <v>2.2440950000000002</v>
      </c>
      <c r="AB13" s="5">
        <v>1.404614</v>
      </c>
      <c r="AC13" s="5">
        <v>0.83948089999999997</v>
      </c>
      <c r="AD13" s="15"/>
      <c r="AE13" s="5" t="s">
        <v>15</v>
      </c>
      <c r="AF13" s="5">
        <v>2.2440950000000002</v>
      </c>
      <c r="AG13" s="5">
        <v>0.99416800000000005</v>
      </c>
      <c r="AH13" s="5">
        <v>1.249927</v>
      </c>
      <c r="AI13" s="15"/>
      <c r="AJ13" s="5" t="s">
        <v>15</v>
      </c>
      <c r="AK13" s="5">
        <v>2.2440950000000002</v>
      </c>
      <c r="AL13" s="5">
        <v>0.15692310000000001</v>
      </c>
      <c r="AM13" s="5">
        <v>2.0871719999999998</v>
      </c>
      <c r="AN13" s="15"/>
    </row>
    <row r="14" spans="1:40" x14ac:dyDescent="0.25">
      <c r="A14" s="4" t="s">
        <v>16</v>
      </c>
      <c r="B14" s="5">
        <v>43.389200000000002</v>
      </c>
      <c r="C14" s="5">
        <v>41.986370000000001</v>
      </c>
      <c r="D14" s="5">
        <v>1.4028339999999999</v>
      </c>
      <c r="E14" s="18">
        <f>D14*24</f>
        <v>33.668015999999994</v>
      </c>
      <c r="F14" s="5" t="s">
        <v>16</v>
      </c>
      <c r="G14" s="5">
        <v>43.389200000000002</v>
      </c>
      <c r="H14" s="5">
        <v>39.657519999999998</v>
      </c>
      <c r="I14" s="5">
        <v>3.7316799999999999</v>
      </c>
      <c r="J14" s="18">
        <f>I14*24</f>
        <v>89.56031999999999</v>
      </c>
      <c r="K14" s="5" t="s">
        <v>16</v>
      </c>
      <c r="L14" s="5">
        <v>43.389200000000002</v>
      </c>
      <c r="M14" s="5">
        <v>37.152589999999996</v>
      </c>
      <c r="N14" s="5">
        <v>6.2366130000000002</v>
      </c>
      <c r="O14" s="18">
        <f>N14*24</f>
        <v>149.67871200000002</v>
      </c>
      <c r="P14" s="5" t="s">
        <v>16</v>
      </c>
      <c r="Q14" s="5">
        <v>43.389200000000002</v>
      </c>
      <c r="R14" s="5">
        <v>34.286369999999998</v>
      </c>
      <c r="S14" s="5">
        <v>9.1028269999999996</v>
      </c>
      <c r="T14" s="18">
        <f>S14*24</f>
        <v>218.467848</v>
      </c>
      <c r="U14" s="5" t="s">
        <v>16</v>
      </c>
      <c r="V14" s="5">
        <v>43.389200000000002</v>
      </c>
      <c r="W14" s="5">
        <v>30.740379999999998</v>
      </c>
      <c r="X14" s="5">
        <v>12.648820000000001</v>
      </c>
      <c r="Y14" s="18">
        <f>X14*24</f>
        <v>303.57168000000001</v>
      </c>
      <c r="Z14" s="5" t="s">
        <v>16</v>
      </c>
      <c r="AA14" s="5">
        <v>43.389200000000002</v>
      </c>
      <c r="AB14" s="5">
        <v>25.88205</v>
      </c>
      <c r="AC14" s="5">
        <v>17.507149999999999</v>
      </c>
      <c r="AD14" s="18">
        <f>AC14*24</f>
        <v>420.17160000000001</v>
      </c>
      <c r="AE14" s="5" t="s">
        <v>16</v>
      </c>
      <c r="AF14" s="5">
        <v>43.389200000000002</v>
      </c>
      <c r="AG14" s="5">
        <v>18.199110000000001</v>
      </c>
      <c r="AH14" s="5">
        <v>25.190090000000001</v>
      </c>
      <c r="AI14" s="18">
        <f>AH14*24</f>
        <v>604.56216000000006</v>
      </c>
      <c r="AJ14" s="5" t="s">
        <v>16</v>
      </c>
      <c r="AK14" s="5">
        <v>43.389200000000002</v>
      </c>
      <c r="AL14" s="5">
        <v>2.8551739999999999</v>
      </c>
      <c r="AM14" s="5">
        <v>40.534030000000001</v>
      </c>
      <c r="AN14" s="18">
        <f>AM14*24</f>
        <v>972.81672000000003</v>
      </c>
    </row>
    <row r="15" spans="1:40" x14ac:dyDescent="0.25">
      <c r="A15" s="4" t="s">
        <v>17</v>
      </c>
      <c r="B15" s="5">
        <v>0.77083330000000005</v>
      </c>
      <c r="C15" s="5">
        <v>0.74076920000000002</v>
      </c>
      <c r="D15" s="5">
        <v>251.88460000000001</v>
      </c>
      <c r="E15" s="15"/>
      <c r="F15" s="5" t="s">
        <v>17</v>
      </c>
      <c r="G15" s="5">
        <v>0.77083330000000005</v>
      </c>
      <c r="H15" s="5">
        <v>0.69647309999999996</v>
      </c>
      <c r="I15" s="5">
        <v>688.40099999999995</v>
      </c>
      <c r="J15" s="15"/>
      <c r="K15" s="5" t="s">
        <v>17</v>
      </c>
      <c r="L15" s="5">
        <v>0.77083330000000005</v>
      </c>
      <c r="M15" s="5">
        <v>0.64971089999999998</v>
      </c>
      <c r="N15" s="5">
        <v>1184.0160000000001</v>
      </c>
      <c r="O15" s="15"/>
      <c r="P15" s="5" t="s">
        <v>17</v>
      </c>
      <c r="Q15" s="5">
        <v>0.77083330000000005</v>
      </c>
      <c r="R15" s="5">
        <v>0.59723360000000003</v>
      </c>
      <c r="S15" s="5">
        <v>1781.8050000000001</v>
      </c>
      <c r="T15" s="15"/>
      <c r="U15" s="5" t="s">
        <v>17</v>
      </c>
      <c r="V15" s="5">
        <v>0.77083330000000005</v>
      </c>
      <c r="W15" s="5">
        <v>0.53352449999999996</v>
      </c>
      <c r="X15" s="5">
        <v>2557.9690000000001</v>
      </c>
      <c r="Y15" s="15"/>
      <c r="Z15" s="5" t="s">
        <v>17</v>
      </c>
      <c r="AA15" s="5">
        <v>0.77083330000000005</v>
      </c>
      <c r="AB15" s="5">
        <v>0.44770199999999999</v>
      </c>
      <c r="AC15" s="5">
        <v>3666.098</v>
      </c>
      <c r="AD15" s="15"/>
      <c r="AE15" s="5" t="s">
        <v>17</v>
      </c>
      <c r="AF15" s="5">
        <v>0.77083330000000005</v>
      </c>
      <c r="AG15" s="5">
        <v>0.31383430000000001</v>
      </c>
      <c r="AH15" s="5">
        <v>5475.88</v>
      </c>
      <c r="AI15" s="15"/>
      <c r="AJ15" s="5" t="s">
        <v>17</v>
      </c>
      <c r="AK15" s="5">
        <v>0.77083330000000005</v>
      </c>
      <c r="AL15" s="5">
        <v>4.9096399999999998E-2</v>
      </c>
      <c r="AM15" s="5">
        <v>9172.7379999999994</v>
      </c>
      <c r="AN15" s="6"/>
    </row>
    <row r="16" spans="1:40" x14ac:dyDescent="0.25">
      <c r="A16" s="4" t="s">
        <v>18</v>
      </c>
      <c r="B16" s="5">
        <v>40</v>
      </c>
      <c r="C16" s="5">
        <v>37</v>
      </c>
      <c r="D16" s="5">
        <v>37</v>
      </c>
      <c r="E16" s="15"/>
      <c r="F16" s="5" t="s">
        <v>18</v>
      </c>
      <c r="G16" s="5">
        <v>40</v>
      </c>
      <c r="H16" s="5">
        <v>38</v>
      </c>
      <c r="I16" s="5">
        <v>38</v>
      </c>
      <c r="J16" s="15"/>
      <c r="K16" s="5" t="s">
        <v>18</v>
      </c>
      <c r="L16" s="5">
        <v>40</v>
      </c>
      <c r="M16" s="5">
        <v>39</v>
      </c>
      <c r="N16" s="5">
        <v>39</v>
      </c>
      <c r="O16" s="15"/>
      <c r="P16" s="5" t="s">
        <v>18</v>
      </c>
      <c r="Q16" s="5">
        <v>40</v>
      </c>
      <c r="R16" s="5">
        <v>40</v>
      </c>
      <c r="S16" s="5">
        <v>40</v>
      </c>
      <c r="T16" s="15"/>
      <c r="U16" s="5" t="s">
        <v>18</v>
      </c>
      <c r="V16" s="5">
        <v>40</v>
      </c>
      <c r="W16" s="5">
        <v>41</v>
      </c>
      <c r="X16" s="5">
        <v>41</v>
      </c>
      <c r="Y16" s="15"/>
      <c r="Z16" s="5" t="s">
        <v>18</v>
      </c>
      <c r="AA16" s="5">
        <v>40</v>
      </c>
      <c r="AB16" s="5">
        <v>42</v>
      </c>
      <c r="AC16" s="5">
        <v>42</v>
      </c>
      <c r="AD16" s="15"/>
      <c r="AE16" s="5" t="s">
        <v>18</v>
      </c>
      <c r="AF16" s="5">
        <v>40</v>
      </c>
      <c r="AG16" s="5">
        <v>43</v>
      </c>
      <c r="AH16" s="5">
        <v>43</v>
      </c>
      <c r="AI16" s="15"/>
      <c r="AJ16" s="5" t="s">
        <v>18</v>
      </c>
      <c r="AK16" s="5">
        <v>40</v>
      </c>
      <c r="AL16" s="5">
        <v>44</v>
      </c>
      <c r="AM16" s="5">
        <v>44</v>
      </c>
      <c r="AN16" s="6"/>
    </row>
    <row r="17" spans="1:40" x14ac:dyDescent="0.25">
      <c r="A17" s="4" t="s">
        <v>19</v>
      </c>
      <c r="B17" s="5">
        <v>1.01325</v>
      </c>
      <c r="C17" s="5">
        <v>0.1</v>
      </c>
      <c r="D17" s="5">
        <v>0.1</v>
      </c>
      <c r="E17" s="15"/>
      <c r="F17" s="5" t="s">
        <v>19</v>
      </c>
      <c r="G17" s="5">
        <v>1.01325</v>
      </c>
      <c r="H17" s="5">
        <v>0.1</v>
      </c>
      <c r="I17" s="5">
        <v>0.1</v>
      </c>
      <c r="J17" s="15"/>
      <c r="K17" s="5" t="s">
        <v>19</v>
      </c>
      <c r="L17" s="5">
        <v>1.01325</v>
      </c>
      <c r="M17" s="5">
        <v>0.1</v>
      </c>
      <c r="N17" s="5">
        <v>0.1</v>
      </c>
      <c r="O17" s="15"/>
      <c r="P17" s="5" t="s">
        <v>19</v>
      </c>
      <c r="Q17" s="5">
        <v>1.01325</v>
      </c>
      <c r="R17" s="5">
        <v>0.1</v>
      </c>
      <c r="S17" s="5">
        <v>0.1</v>
      </c>
      <c r="T17" s="15"/>
      <c r="U17" s="5" t="s">
        <v>19</v>
      </c>
      <c r="V17" s="5">
        <v>1.01325</v>
      </c>
      <c r="W17" s="5">
        <v>0.1</v>
      </c>
      <c r="X17" s="5">
        <v>0.1</v>
      </c>
      <c r="Y17" s="15"/>
      <c r="Z17" s="5" t="s">
        <v>19</v>
      </c>
      <c r="AA17" s="5">
        <v>1.01325</v>
      </c>
      <c r="AB17" s="5">
        <v>0.1</v>
      </c>
      <c r="AC17" s="5">
        <v>0.1</v>
      </c>
      <c r="AD17" s="15"/>
      <c r="AE17" s="5" t="s">
        <v>19</v>
      </c>
      <c r="AF17" s="5">
        <v>1.01325</v>
      </c>
      <c r="AG17" s="5">
        <v>0.1</v>
      </c>
      <c r="AH17" s="5">
        <v>0.1</v>
      </c>
      <c r="AI17" s="15"/>
      <c r="AJ17" s="5" t="s">
        <v>19</v>
      </c>
      <c r="AK17" s="5">
        <v>1.01325</v>
      </c>
      <c r="AL17" s="5">
        <v>0.1</v>
      </c>
      <c r="AM17" s="5">
        <v>0.1</v>
      </c>
      <c r="AN17" s="6"/>
    </row>
    <row r="18" spans="1:40" x14ac:dyDescent="0.25">
      <c r="A18" s="4"/>
      <c r="B18" s="5"/>
      <c r="C18" s="5"/>
      <c r="D18" s="5"/>
      <c r="E18" s="15"/>
      <c r="F18" s="5"/>
      <c r="G18" s="5"/>
      <c r="H18" s="5"/>
      <c r="I18" s="5"/>
      <c r="J18" s="15"/>
      <c r="K18" s="5"/>
      <c r="L18" s="5"/>
      <c r="M18" s="5"/>
      <c r="N18" s="5"/>
      <c r="O18" s="15"/>
      <c r="P18" s="5"/>
      <c r="Q18" s="5"/>
      <c r="R18" s="5"/>
      <c r="S18" s="5"/>
      <c r="T18" s="15"/>
      <c r="U18" s="5"/>
      <c r="V18" s="5"/>
      <c r="W18" s="5"/>
      <c r="X18" s="5"/>
      <c r="Y18" s="15"/>
      <c r="Z18" s="5"/>
      <c r="AA18" s="5"/>
      <c r="AB18" s="5"/>
      <c r="AC18" s="5"/>
      <c r="AD18" s="15"/>
      <c r="AE18" s="5"/>
      <c r="AF18" s="5"/>
      <c r="AG18" s="5"/>
      <c r="AH18" s="5"/>
      <c r="AI18" s="15"/>
      <c r="AJ18" s="5"/>
      <c r="AK18" s="5"/>
      <c r="AL18" s="5"/>
      <c r="AM18" s="5"/>
      <c r="AN18" s="6"/>
    </row>
    <row r="19" spans="1:40" x14ac:dyDescent="0.25">
      <c r="A19" s="4" t="s">
        <v>24</v>
      </c>
      <c r="B19" s="11">
        <f>D12/B12</f>
        <v>0.11718281491137737</v>
      </c>
      <c r="C19" s="5"/>
      <c r="D19" s="5"/>
      <c r="E19" s="15"/>
      <c r="F19" s="5" t="s">
        <v>24</v>
      </c>
      <c r="G19" s="11">
        <f>I12/G12</f>
        <v>0.28885748851538973</v>
      </c>
      <c r="H19" s="5"/>
      <c r="I19" s="5"/>
      <c r="J19" s="15"/>
      <c r="K19" s="5" t="s">
        <v>24</v>
      </c>
      <c r="L19" s="11">
        <f>N12/L12</f>
        <v>0.44081434863383107</v>
      </c>
      <c r="M19" s="5"/>
      <c r="N19" s="5"/>
      <c r="O19" s="15"/>
      <c r="P19" s="5" t="s">
        <v>24</v>
      </c>
      <c r="Q19" s="11">
        <f>S12/Q12</f>
        <v>0.57596232460449259</v>
      </c>
      <c r="R19" s="5"/>
      <c r="S19" s="5"/>
      <c r="T19" s="15"/>
      <c r="U19" s="5" t="s">
        <v>24</v>
      </c>
      <c r="V19" s="11">
        <f>X12/V12</f>
        <v>0.69668833955603893</v>
      </c>
      <c r="W19" s="5"/>
      <c r="X19" s="5"/>
      <c r="Y19" s="15"/>
      <c r="Z19" s="5" t="s">
        <v>24</v>
      </c>
      <c r="AA19" s="11">
        <f>AC12/AA12</f>
        <v>0.80496625907234476</v>
      </c>
      <c r="AB19" s="5"/>
      <c r="AC19" s="5"/>
      <c r="AD19" s="15"/>
      <c r="AE19" s="5" t="s">
        <v>24</v>
      </c>
      <c r="AF19" s="11">
        <f>AH12/AF12</f>
        <v>0.9024407342950499</v>
      </c>
      <c r="AG19" s="5"/>
      <c r="AH19" s="5"/>
      <c r="AI19" s="15"/>
      <c r="AJ19" s="5" t="s">
        <v>24</v>
      </c>
      <c r="AK19" s="11">
        <f>AM12/AK12</f>
        <v>0.99049020267293708</v>
      </c>
      <c r="AL19" s="5"/>
      <c r="AM19" s="5"/>
      <c r="AN19" s="6"/>
    </row>
    <row r="20" spans="1:40" x14ac:dyDescent="0.25">
      <c r="A20" s="4" t="s">
        <v>25</v>
      </c>
      <c r="B20" s="11">
        <f>(D12)/(D13)</f>
        <v>0.42210126690270017</v>
      </c>
      <c r="C20" s="5"/>
      <c r="D20" s="5"/>
      <c r="E20" s="15"/>
      <c r="F20" s="5" t="s">
        <v>25</v>
      </c>
      <c r="G20" s="11">
        <f>(I12)/(I13)</f>
        <v>0.38193897274079014</v>
      </c>
      <c r="H20" s="5"/>
      <c r="I20" s="5"/>
      <c r="J20" s="15"/>
      <c r="K20" s="5" t="s">
        <v>25</v>
      </c>
      <c r="L20" s="13">
        <f>(N12)/(N13)</f>
        <v>0.33997217669842328</v>
      </c>
      <c r="M20" s="5"/>
      <c r="N20" s="5"/>
      <c r="O20" s="15"/>
      <c r="P20" s="5" t="s">
        <v>25</v>
      </c>
      <c r="Q20" s="13">
        <f>(S12)/(S13)</f>
        <v>0.29612042512152592</v>
      </c>
      <c r="R20" s="5"/>
      <c r="S20" s="5"/>
      <c r="T20" s="15"/>
      <c r="U20" s="5" t="s">
        <v>25</v>
      </c>
      <c r="V20" s="13">
        <f>(X12)/(X13)</f>
        <v>0.25030084215381032</v>
      </c>
      <c r="W20" s="5"/>
      <c r="X20" s="5"/>
      <c r="Y20" s="15"/>
      <c r="Z20" s="5" t="s">
        <v>25</v>
      </c>
      <c r="AA20" s="13">
        <f>(AC12)/(AC13)</f>
        <v>0.20242902488907136</v>
      </c>
      <c r="AB20" s="5"/>
      <c r="AC20" s="5"/>
      <c r="AD20" s="15"/>
      <c r="AE20" s="5" t="s">
        <v>25</v>
      </c>
      <c r="AF20" s="13">
        <f>(AH12)/(AH13)</f>
        <v>0.15241930128719516</v>
      </c>
      <c r="AG20" s="5"/>
      <c r="AH20" s="5"/>
      <c r="AI20" s="15"/>
      <c r="AJ20" s="5" t="s">
        <v>25</v>
      </c>
      <c r="AK20" s="13">
        <f>(AM12)/(AM13)</f>
        <v>0.10018388518052179</v>
      </c>
      <c r="AL20" s="5"/>
      <c r="AM20" s="5"/>
      <c r="AN20" s="6"/>
    </row>
    <row r="21" spans="1:40" ht="15.75" thickBot="1" x14ac:dyDescent="0.3">
      <c r="A21" s="7"/>
      <c r="B21" s="8"/>
      <c r="C21" s="8"/>
      <c r="D21" s="8"/>
      <c r="E21" s="16"/>
      <c r="F21" s="8"/>
      <c r="G21" s="8"/>
      <c r="H21" s="8"/>
      <c r="I21" s="8"/>
      <c r="J21" s="16"/>
      <c r="K21" s="8"/>
      <c r="L21" s="8"/>
      <c r="M21" s="8"/>
      <c r="N21" s="8"/>
      <c r="O21" s="16"/>
      <c r="P21" s="8"/>
      <c r="Q21" s="8"/>
      <c r="R21" s="8"/>
      <c r="S21" s="8"/>
      <c r="T21" s="16"/>
      <c r="U21" s="8"/>
      <c r="V21" s="8"/>
      <c r="W21" s="8"/>
      <c r="X21" s="8"/>
      <c r="Y21" s="16"/>
      <c r="Z21" s="8"/>
      <c r="AA21" s="8"/>
      <c r="AB21" s="8"/>
      <c r="AC21" s="8"/>
      <c r="AD21" s="16"/>
      <c r="AE21" s="8"/>
      <c r="AF21" s="8"/>
      <c r="AG21" s="8"/>
      <c r="AH21" s="8"/>
      <c r="AI21" s="16"/>
      <c r="AJ21" s="8"/>
      <c r="AK21" s="8"/>
      <c r="AL21" s="8"/>
      <c r="AM21" s="8"/>
      <c r="AN21" s="9"/>
    </row>
    <row r="24" spans="1:40" ht="15.75" thickBot="1" x14ac:dyDescent="0.3"/>
    <row r="25" spans="1:40" x14ac:dyDescent="0.25">
      <c r="A25" s="1" t="s">
        <v>9</v>
      </c>
      <c r="B25" s="17">
        <v>45</v>
      </c>
      <c r="C25" s="2" t="s">
        <v>12</v>
      </c>
      <c r="D25" s="2"/>
      <c r="E25" s="14"/>
      <c r="F25" s="17">
        <v>46</v>
      </c>
      <c r="G25" s="2" t="s">
        <v>12</v>
      </c>
      <c r="H25" s="2"/>
      <c r="I25" s="2"/>
      <c r="J25" s="14"/>
      <c r="K25" s="17">
        <v>47</v>
      </c>
      <c r="L25" s="2" t="s">
        <v>12</v>
      </c>
      <c r="M25" s="2"/>
      <c r="N25" s="2"/>
      <c r="O25" s="14"/>
      <c r="P25" s="17">
        <v>48</v>
      </c>
      <c r="Q25" s="2" t="s">
        <v>12</v>
      </c>
      <c r="R25" s="2"/>
      <c r="S25" s="2"/>
      <c r="T25" s="14"/>
      <c r="U25" s="17">
        <v>49</v>
      </c>
      <c r="V25" s="2" t="s">
        <v>12</v>
      </c>
      <c r="W25" s="2"/>
      <c r="X25" s="2"/>
      <c r="Y25" s="14"/>
      <c r="Z25" s="17">
        <v>50</v>
      </c>
      <c r="AA25" s="2" t="s">
        <v>12</v>
      </c>
      <c r="AB25" s="2"/>
      <c r="AC25" s="2"/>
      <c r="AD25" s="14"/>
      <c r="AE25" s="17">
        <v>51</v>
      </c>
      <c r="AF25" s="2" t="s">
        <v>12</v>
      </c>
      <c r="AG25" s="2"/>
      <c r="AH25" s="2"/>
      <c r="AI25" s="14"/>
      <c r="AJ25" s="17">
        <v>52</v>
      </c>
      <c r="AK25" s="2" t="s">
        <v>12</v>
      </c>
      <c r="AL25" s="2"/>
      <c r="AM25" s="2"/>
      <c r="AN25" s="3"/>
    </row>
    <row r="26" spans="1:40" x14ac:dyDescent="0.25">
      <c r="A26" s="4" t="s">
        <v>10</v>
      </c>
      <c r="B26" s="5">
        <v>15</v>
      </c>
      <c r="C26" s="5" t="s">
        <v>11</v>
      </c>
      <c r="D26" s="5"/>
      <c r="E26" s="15"/>
      <c r="F26" s="5"/>
      <c r="G26" s="5"/>
      <c r="H26" s="5"/>
      <c r="I26" s="5"/>
      <c r="J26" s="15"/>
      <c r="K26" s="5"/>
      <c r="L26" s="5"/>
      <c r="M26" s="5"/>
      <c r="N26" s="5"/>
      <c r="O26" s="15"/>
      <c r="P26" s="5"/>
      <c r="Q26" s="5"/>
      <c r="R26" s="5"/>
      <c r="S26" s="5"/>
      <c r="T26" s="15"/>
      <c r="U26" s="5"/>
      <c r="V26" s="5"/>
      <c r="W26" s="5"/>
      <c r="X26" s="5"/>
      <c r="Y26" s="15"/>
      <c r="Z26" s="5"/>
      <c r="AA26" s="5"/>
      <c r="AB26" s="5"/>
      <c r="AC26" s="5"/>
      <c r="AD26" s="15"/>
      <c r="AE26" s="5"/>
      <c r="AF26" s="5"/>
      <c r="AG26" s="5"/>
      <c r="AH26" s="5"/>
      <c r="AI26" s="15"/>
      <c r="AJ26" s="5"/>
      <c r="AK26" s="5"/>
      <c r="AL26" s="5"/>
      <c r="AM26" s="5"/>
      <c r="AN26" s="6"/>
    </row>
    <row r="27" spans="1:40" x14ac:dyDescent="0.25">
      <c r="A27" s="4"/>
      <c r="B27" s="5"/>
      <c r="C27" s="5"/>
      <c r="D27" s="5"/>
      <c r="E27" s="15"/>
      <c r="F27" s="5"/>
      <c r="G27" s="5"/>
      <c r="H27" s="5"/>
      <c r="I27" s="5"/>
      <c r="J27" s="15"/>
      <c r="K27" s="5"/>
      <c r="L27" s="5"/>
      <c r="M27" s="5"/>
      <c r="N27" s="5"/>
      <c r="O27" s="15"/>
      <c r="P27" s="5"/>
      <c r="Q27" s="5"/>
      <c r="R27" s="5"/>
      <c r="S27" s="5"/>
      <c r="T27" s="15"/>
      <c r="U27" s="5"/>
      <c r="V27" s="5"/>
      <c r="W27" s="5"/>
      <c r="X27" s="5"/>
      <c r="Y27" s="15"/>
      <c r="Z27" s="5"/>
      <c r="AA27" s="5"/>
      <c r="AB27" s="5"/>
      <c r="AC27" s="5"/>
      <c r="AD27" s="15"/>
      <c r="AE27" s="5"/>
      <c r="AF27" s="5"/>
      <c r="AG27" s="5"/>
      <c r="AH27" s="5"/>
      <c r="AI27" s="15"/>
      <c r="AJ27" s="5"/>
      <c r="AK27" s="5"/>
      <c r="AL27" s="5"/>
      <c r="AM27" s="5"/>
      <c r="AN27" s="6"/>
    </row>
    <row r="28" spans="1:40" x14ac:dyDescent="0.25">
      <c r="A28" s="4"/>
      <c r="B28" s="5" t="s">
        <v>20</v>
      </c>
      <c r="C28" s="5" t="s">
        <v>21</v>
      </c>
      <c r="D28" s="5" t="s">
        <v>22</v>
      </c>
      <c r="E28" s="15" t="s">
        <v>28</v>
      </c>
      <c r="F28" s="5"/>
      <c r="G28" s="5" t="s">
        <v>20</v>
      </c>
      <c r="H28" s="5" t="s">
        <v>21</v>
      </c>
      <c r="I28" s="5" t="s">
        <v>22</v>
      </c>
      <c r="J28" s="15" t="s">
        <v>28</v>
      </c>
      <c r="K28" s="5"/>
      <c r="L28" s="5" t="s">
        <v>20</v>
      </c>
      <c r="M28" s="5" t="s">
        <v>21</v>
      </c>
      <c r="N28" s="5" t="s">
        <v>22</v>
      </c>
      <c r="O28" s="15" t="s">
        <v>28</v>
      </c>
      <c r="P28" s="5"/>
      <c r="Q28" s="5" t="s">
        <v>20</v>
      </c>
      <c r="R28" s="5" t="s">
        <v>21</v>
      </c>
      <c r="S28" s="5" t="s">
        <v>22</v>
      </c>
      <c r="T28" s="15" t="s">
        <v>28</v>
      </c>
      <c r="U28" s="5"/>
      <c r="V28" s="5" t="s">
        <v>20</v>
      </c>
      <c r="W28" s="5" t="s">
        <v>21</v>
      </c>
      <c r="X28" s="5" t="s">
        <v>22</v>
      </c>
      <c r="Y28" s="15" t="s">
        <v>28</v>
      </c>
      <c r="Z28" s="5"/>
      <c r="AA28" s="5" t="s">
        <v>20</v>
      </c>
      <c r="AB28" s="5" t="s">
        <v>21</v>
      </c>
      <c r="AC28" s="5" t="s">
        <v>22</v>
      </c>
      <c r="AD28" s="15" t="s">
        <v>28</v>
      </c>
      <c r="AE28" s="5"/>
      <c r="AF28" s="5" t="s">
        <v>20</v>
      </c>
      <c r="AG28" s="5" t="s">
        <v>21</v>
      </c>
      <c r="AH28" s="5" t="s">
        <v>22</v>
      </c>
      <c r="AI28" s="15" t="s">
        <v>28</v>
      </c>
      <c r="AJ28" s="5"/>
      <c r="AK28" s="5" t="s">
        <v>20</v>
      </c>
      <c r="AL28" s="5" t="s">
        <v>21</v>
      </c>
      <c r="AM28" s="5" t="s">
        <v>22</v>
      </c>
      <c r="AN28" s="15" t="s">
        <v>28</v>
      </c>
    </row>
    <row r="29" spans="1:40" x14ac:dyDescent="0.25">
      <c r="A29" s="4" t="s">
        <v>13</v>
      </c>
      <c r="B29" s="5">
        <v>2.0329869999999999</v>
      </c>
      <c r="C29" s="5">
        <v>1.989627</v>
      </c>
      <c r="D29" s="5">
        <v>4.3359300000000003E-2</v>
      </c>
      <c r="E29" s="18">
        <f>E32-E30</f>
        <v>24.736575793470266</v>
      </c>
      <c r="F29" s="5" t="s">
        <v>13</v>
      </c>
      <c r="G29" s="5">
        <v>2.0329869999999999</v>
      </c>
      <c r="H29" s="5">
        <v>1.9232370000000001</v>
      </c>
      <c r="I29" s="5">
        <v>0.10974920000000001</v>
      </c>
      <c r="J29" s="18">
        <f>J32-J30</f>
        <v>61.183942609387238</v>
      </c>
      <c r="K29" s="5" t="s">
        <v>13</v>
      </c>
      <c r="L29" s="5">
        <v>2.0329869999999999</v>
      </c>
      <c r="M29" s="5">
        <v>1.839817</v>
      </c>
      <c r="N29" s="5">
        <v>0.19317000000000001</v>
      </c>
      <c r="O29" s="18">
        <f>O32-O30</f>
        <v>105.07154868719186</v>
      </c>
      <c r="P29" s="5" t="s">
        <v>13</v>
      </c>
      <c r="Q29" s="5">
        <v>2.0329869999999999</v>
      </c>
      <c r="R29" s="5">
        <v>1.7304850000000001</v>
      </c>
      <c r="S29" s="5">
        <v>0.30250120000000003</v>
      </c>
      <c r="T29" s="18">
        <f>T32-T30</f>
        <v>160.26852330004812</v>
      </c>
      <c r="U29" s="5" t="s">
        <v>13</v>
      </c>
      <c r="V29" s="5">
        <v>2.0329869999999999</v>
      </c>
      <c r="W29" s="5">
        <v>1.579275</v>
      </c>
      <c r="X29" s="5">
        <v>0.4537119</v>
      </c>
      <c r="Y29" s="18">
        <f>Y32-Y30</f>
        <v>233.70699351275854</v>
      </c>
      <c r="Z29" s="5" t="s">
        <v>13</v>
      </c>
      <c r="AA29" s="5">
        <v>2.0329869999999999</v>
      </c>
      <c r="AB29" s="5">
        <v>1.354193</v>
      </c>
      <c r="AC29" s="5">
        <v>0.67879389999999995</v>
      </c>
      <c r="AD29" s="18">
        <f>AD32-AD30</f>
        <v>339.24433305379051</v>
      </c>
      <c r="AE29" s="5" t="s">
        <v>13</v>
      </c>
      <c r="AF29" s="5">
        <v>2.0329869999999999</v>
      </c>
      <c r="AG29" s="5">
        <v>0.98025379999999995</v>
      </c>
      <c r="AH29" s="5">
        <v>1.0527329999999999</v>
      </c>
      <c r="AI29" s="18">
        <f>AI32-AI30</f>
        <v>509.32539490145666</v>
      </c>
      <c r="AJ29" s="5" t="s">
        <v>13</v>
      </c>
      <c r="AK29" s="5">
        <v>2.0329869999999999</v>
      </c>
      <c r="AL29" s="5">
        <v>0.2304417</v>
      </c>
      <c r="AM29" s="5">
        <v>1.8025450000000001</v>
      </c>
      <c r="AN29" s="18">
        <f>AN32-AN30</f>
        <v>842.1264805615956</v>
      </c>
    </row>
    <row r="30" spans="1:40" x14ac:dyDescent="0.25">
      <c r="A30" s="4" t="s">
        <v>14</v>
      </c>
      <c r="B30" s="5">
        <v>0.21110860000000001</v>
      </c>
      <c r="C30" s="5">
        <v>0.1809366</v>
      </c>
      <c r="D30" s="5">
        <v>3.0172000000000001E-2</v>
      </c>
      <c r="E30" s="15">
        <f>E32*B38</f>
        <v>17.21319220652974</v>
      </c>
      <c r="F30" s="5" t="s">
        <v>14</v>
      </c>
      <c r="G30" s="5">
        <v>0.21110860000000001</v>
      </c>
      <c r="H30" s="5">
        <v>0.14618890000000001</v>
      </c>
      <c r="I30" s="5">
        <v>6.4919699999999997E-2</v>
      </c>
      <c r="J30" s="15">
        <f>J32*G38</f>
        <v>36.192001390612752</v>
      </c>
      <c r="K30" s="5" t="s">
        <v>14</v>
      </c>
      <c r="L30" s="5">
        <v>0.21110860000000001</v>
      </c>
      <c r="M30" s="5">
        <v>0.115359</v>
      </c>
      <c r="N30" s="5">
        <v>9.5749500000000001E-2</v>
      </c>
      <c r="O30" s="15">
        <f>O32*L38</f>
        <v>52.081291312808133</v>
      </c>
      <c r="P30" s="5" t="s">
        <v>14</v>
      </c>
      <c r="Q30" s="5">
        <v>0.21110860000000001</v>
      </c>
      <c r="R30" s="5">
        <v>8.78771E-2</v>
      </c>
      <c r="S30" s="5">
        <v>0.12323149999999999</v>
      </c>
      <c r="T30" s="15">
        <f>T32*Q38</f>
        <v>65.28942869995187</v>
      </c>
      <c r="U30" s="5" t="s">
        <v>14</v>
      </c>
      <c r="V30" s="5">
        <v>0.21110860000000001</v>
      </c>
      <c r="W30" s="5">
        <v>6.3273599999999999E-2</v>
      </c>
      <c r="X30" s="5">
        <v>0.14783499999999999</v>
      </c>
      <c r="Y30" s="15">
        <f>Y32*V38</f>
        <v>76.149806487241477</v>
      </c>
      <c r="Z30" s="5" t="s">
        <v>14</v>
      </c>
      <c r="AA30" s="5">
        <v>0.21110860000000001</v>
      </c>
      <c r="AB30" s="5">
        <v>4.1159599999999998E-2</v>
      </c>
      <c r="AC30" s="5">
        <v>0.16994890000000001</v>
      </c>
      <c r="AD30" s="15">
        <f>AD32*AA38</f>
        <v>84.936226946209516</v>
      </c>
      <c r="AE30" s="5" t="s">
        <v>14</v>
      </c>
      <c r="AF30" s="5">
        <v>0.21110860000000001</v>
      </c>
      <c r="AG30" s="5">
        <v>2.12105E-2</v>
      </c>
      <c r="AH30" s="5">
        <v>0.18989809999999999</v>
      </c>
      <c r="AI30" s="15">
        <f>AI32*AF38</f>
        <v>91.875085098543309</v>
      </c>
      <c r="AJ30" s="5" t="s">
        <v>14</v>
      </c>
      <c r="AK30" s="5">
        <v>0.21110860000000001</v>
      </c>
      <c r="AL30" s="5">
        <v>3.1534200000000001E-3</v>
      </c>
      <c r="AM30" s="5">
        <v>0.20795520000000001</v>
      </c>
      <c r="AN30" s="15">
        <f>AN32*AK38</f>
        <v>97.154079438404395</v>
      </c>
    </row>
    <row r="31" spans="1:40" x14ac:dyDescent="0.25">
      <c r="A31" s="4" t="s">
        <v>15</v>
      </c>
      <c r="B31" s="5">
        <v>2.2440950000000002</v>
      </c>
      <c r="C31" s="5">
        <v>2.1705640000000002</v>
      </c>
      <c r="D31" s="5">
        <v>7.3531299999999994E-2</v>
      </c>
      <c r="E31" s="15"/>
      <c r="F31" s="5" t="s">
        <v>15</v>
      </c>
      <c r="G31" s="5">
        <v>2.2440950000000002</v>
      </c>
      <c r="H31" s="5">
        <v>2.069426</v>
      </c>
      <c r="I31" s="5">
        <v>0.17466889999999999</v>
      </c>
      <c r="J31" s="15"/>
      <c r="K31" s="5" t="s">
        <v>15</v>
      </c>
      <c r="L31" s="5">
        <v>2.2440950000000002</v>
      </c>
      <c r="M31" s="5">
        <v>1.955176</v>
      </c>
      <c r="N31" s="5">
        <v>0.2889196</v>
      </c>
      <c r="O31" s="15"/>
      <c r="P31" s="5" t="s">
        <v>15</v>
      </c>
      <c r="Q31" s="5">
        <v>2.2440950000000002</v>
      </c>
      <c r="R31" s="5">
        <v>1.818363</v>
      </c>
      <c r="S31" s="5">
        <v>0.42573270000000002</v>
      </c>
      <c r="T31" s="15"/>
      <c r="U31" s="5" t="s">
        <v>15</v>
      </c>
      <c r="V31" s="5">
        <v>2.2440950000000002</v>
      </c>
      <c r="W31" s="5">
        <v>1.6425479999999999</v>
      </c>
      <c r="X31" s="5">
        <v>0.6015469</v>
      </c>
      <c r="Y31" s="15"/>
      <c r="Z31" s="5" t="s">
        <v>15</v>
      </c>
      <c r="AA31" s="5">
        <v>2.2440950000000002</v>
      </c>
      <c r="AB31" s="5">
        <v>1.3953519999999999</v>
      </c>
      <c r="AC31" s="5">
        <v>0.84874289999999997</v>
      </c>
      <c r="AD31" s="15"/>
      <c r="AE31" s="5" t="s">
        <v>15</v>
      </c>
      <c r="AF31" s="5">
        <v>2.2440950000000002</v>
      </c>
      <c r="AG31" s="5">
        <v>1.0014639999999999</v>
      </c>
      <c r="AH31" s="5">
        <v>1.242631</v>
      </c>
      <c r="AI31" s="15"/>
      <c r="AJ31" s="5" t="s">
        <v>15</v>
      </c>
      <c r="AK31" s="5">
        <v>2.2440950000000002</v>
      </c>
      <c r="AL31" s="5">
        <v>0.2335951</v>
      </c>
      <c r="AM31" s="5">
        <v>2.0105</v>
      </c>
      <c r="AN31" s="15"/>
    </row>
    <row r="32" spans="1:40" x14ac:dyDescent="0.25">
      <c r="A32" s="4" t="s">
        <v>16</v>
      </c>
      <c r="B32" s="5">
        <v>43.389200000000002</v>
      </c>
      <c r="C32" s="5">
        <v>41.641289999999998</v>
      </c>
      <c r="D32" s="5">
        <v>1.7479070000000001</v>
      </c>
      <c r="E32" s="18">
        <f>D32*24</f>
        <v>41.949768000000006</v>
      </c>
      <c r="F32" s="5" t="s">
        <v>16</v>
      </c>
      <c r="G32" s="5">
        <v>43.389200000000002</v>
      </c>
      <c r="H32" s="5">
        <v>39.331870000000002</v>
      </c>
      <c r="I32" s="5">
        <v>4.0573309999999996</v>
      </c>
      <c r="J32" s="18">
        <f>I32*24</f>
        <v>97.37594399999999</v>
      </c>
      <c r="K32" s="5" t="s">
        <v>16</v>
      </c>
      <c r="L32" s="5">
        <v>43.389200000000002</v>
      </c>
      <c r="M32" s="5">
        <v>36.841160000000002</v>
      </c>
      <c r="N32" s="5">
        <v>6.5480349999999996</v>
      </c>
      <c r="O32" s="18">
        <f>N32*24</f>
        <v>157.15284</v>
      </c>
      <c r="P32" s="5" t="s">
        <v>16</v>
      </c>
      <c r="Q32" s="5">
        <v>43.389200000000002</v>
      </c>
      <c r="R32" s="5">
        <v>33.990949999999998</v>
      </c>
      <c r="S32" s="5">
        <v>9.3982480000000006</v>
      </c>
      <c r="T32" s="18">
        <f>S32*24</f>
        <v>225.557952</v>
      </c>
      <c r="U32" s="5" t="s">
        <v>16</v>
      </c>
      <c r="V32" s="5">
        <v>43.389200000000002</v>
      </c>
      <c r="W32" s="5">
        <v>30.4785</v>
      </c>
      <c r="X32" s="5">
        <v>12.9107</v>
      </c>
      <c r="Y32" s="18">
        <f>X32*24</f>
        <v>309.85680000000002</v>
      </c>
      <c r="Z32" s="5" t="s">
        <v>16</v>
      </c>
      <c r="AA32" s="5">
        <v>43.389200000000002</v>
      </c>
      <c r="AB32" s="5">
        <v>25.715009999999999</v>
      </c>
      <c r="AC32" s="5">
        <v>17.674189999999999</v>
      </c>
      <c r="AD32" s="18">
        <f>AC32*24</f>
        <v>424.18056000000001</v>
      </c>
      <c r="AE32" s="5" t="s">
        <v>16</v>
      </c>
      <c r="AF32" s="5">
        <v>43.389200000000002</v>
      </c>
      <c r="AG32" s="5">
        <v>18.339179999999999</v>
      </c>
      <c r="AH32" s="5">
        <v>25.05002</v>
      </c>
      <c r="AI32" s="18">
        <f>AH32*24</f>
        <v>601.20047999999997</v>
      </c>
      <c r="AJ32" s="5" t="s">
        <v>16</v>
      </c>
      <c r="AK32" s="5">
        <v>43.389200000000002</v>
      </c>
      <c r="AL32" s="5">
        <v>4.2525139999999997</v>
      </c>
      <c r="AM32" s="5">
        <v>39.136690000000002</v>
      </c>
      <c r="AN32" s="18">
        <f>AM32*24</f>
        <v>939.28056000000004</v>
      </c>
    </row>
    <row r="33" spans="1:40" x14ac:dyDescent="0.25">
      <c r="A33" s="4" t="s">
        <v>17</v>
      </c>
      <c r="B33" s="5">
        <v>0.77083330000000005</v>
      </c>
      <c r="C33" s="5">
        <v>0.74044520000000003</v>
      </c>
      <c r="D33" s="5">
        <v>216.1172</v>
      </c>
      <c r="E33" s="15"/>
      <c r="F33" s="5" t="s">
        <v>17</v>
      </c>
      <c r="G33" s="5">
        <v>0.77083330000000005</v>
      </c>
      <c r="H33" s="5">
        <v>0.69627269999999997</v>
      </c>
      <c r="I33" s="5">
        <v>514.98580000000004</v>
      </c>
      <c r="J33" s="15"/>
      <c r="K33" s="5" t="s">
        <v>17</v>
      </c>
      <c r="L33" s="5">
        <v>0.77083330000000005</v>
      </c>
      <c r="M33" s="5">
        <v>0.64949800000000002</v>
      </c>
      <c r="N33" s="5">
        <v>854.50630000000001</v>
      </c>
      <c r="O33" s="15"/>
      <c r="P33" s="5" t="s">
        <v>17</v>
      </c>
      <c r="Q33" s="5">
        <v>0.77083330000000005</v>
      </c>
      <c r="R33" s="5">
        <v>0.59696979999999999</v>
      </c>
      <c r="S33" s="5">
        <v>1263.077</v>
      </c>
      <c r="T33" s="15"/>
      <c r="U33" s="5" t="s">
        <v>17</v>
      </c>
      <c r="V33" s="5">
        <v>0.77083330000000005</v>
      </c>
      <c r="W33" s="5">
        <v>0.53340080000000001</v>
      </c>
      <c r="X33" s="5">
        <v>1790.2449999999999</v>
      </c>
      <c r="Y33" s="15"/>
      <c r="Z33" s="5" t="s">
        <v>17</v>
      </c>
      <c r="AA33" s="5">
        <v>0.77083330000000005</v>
      </c>
      <c r="AB33" s="5">
        <v>0.44857609999999998</v>
      </c>
      <c r="AC33" s="5">
        <v>2533.7579999999998</v>
      </c>
      <c r="AD33" s="15"/>
      <c r="AE33" s="5" t="s">
        <v>17</v>
      </c>
      <c r="AF33" s="5">
        <v>0.77083330000000005</v>
      </c>
      <c r="AG33" s="5">
        <v>0.31895519999999999</v>
      </c>
      <c r="AH33" s="5">
        <v>3721.114</v>
      </c>
      <c r="AI33" s="15"/>
      <c r="AJ33" s="5" t="s">
        <v>17</v>
      </c>
      <c r="AK33" s="5">
        <v>0.77083330000000005</v>
      </c>
      <c r="AL33" s="5">
        <v>7.3756299999999997E-2</v>
      </c>
      <c r="AM33" s="5">
        <v>6039.1049999999996</v>
      </c>
      <c r="AN33" s="6"/>
    </row>
    <row r="34" spans="1:40" x14ac:dyDescent="0.25">
      <c r="A34" s="4" t="s">
        <v>18</v>
      </c>
      <c r="B34" s="5">
        <v>40</v>
      </c>
      <c r="C34" s="5">
        <v>45</v>
      </c>
      <c r="D34" s="5">
        <v>45</v>
      </c>
      <c r="E34" s="15"/>
      <c r="F34" s="5" t="s">
        <v>18</v>
      </c>
      <c r="G34" s="5">
        <v>40</v>
      </c>
      <c r="H34" s="5">
        <v>46</v>
      </c>
      <c r="I34" s="5">
        <v>46</v>
      </c>
      <c r="J34" s="15"/>
      <c r="K34" s="5" t="s">
        <v>18</v>
      </c>
      <c r="L34" s="5">
        <v>40</v>
      </c>
      <c r="M34" s="5">
        <v>47</v>
      </c>
      <c r="N34" s="5">
        <v>47</v>
      </c>
      <c r="O34" s="15"/>
      <c r="P34" s="5" t="s">
        <v>18</v>
      </c>
      <c r="Q34" s="5">
        <v>40</v>
      </c>
      <c r="R34" s="5">
        <v>48</v>
      </c>
      <c r="S34" s="5">
        <v>48</v>
      </c>
      <c r="T34" s="15"/>
      <c r="U34" s="5" t="s">
        <v>18</v>
      </c>
      <c r="V34" s="5">
        <v>40</v>
      </c>
      <c r="W34" s="5">
        <v>49</v>
      </c>
      <c r="X34" s="5">
        <v>49</v>
      </c>
      <c r="Y34" s="15"/>
      <c r="Z34" s="5" t="s">
        <v>18</v>
      </c>
      <c r="AA34" s="5">
        <v>40</v>
      </c>
      <c r="AB34" s="5">
        <v>50</v>
      </c>
      <c r="AC34" s="5">
        <v>50</v>
      </c>
      <c r="AD34" s="15"/>
      <c r="AE34" s="5" t="s">
        <v>18</v>
      </c>
      <c r="AF34" s="5">
        <v>40</v>
      </c>
      <c r="AG34" s="5">
        <v>51</v>
      </c>
      <c r="AH34" s="5">
        <v>51</v>
      </c>
      <c r="AI34" s="15"/>
      <c r="AJ34" s="5" t="s">
        <v>18</v>
      </c>
      <c r="AK34" s="5">
        <v>40</v>
      </c>
      <c r="AL34" s="5">
        <v>52</v>
      </c>
      <c r="AM34" s="5">
        <v>52</v>
      </c>
      <c r="AN34" s="6"/>
    </row>
    <row r="35" spans="1:40" x14ac:dyDescent="0.25">
      <c r="A35" s="4" t="s">
        <v>19</v>
      </c>
      <c r="B35" s="5">
        <v>1.01325</v>
      </c>
      <c r="C35" s="5">
        <v>0.15</v>
      </c>
      <c r="D35" s="5">
        <v>0.15</v>
      </c>
      <c r="E35" s="15"/>
      <c r="F35" s="5" t="s">
        <v>19</v>
      </c>
      <c r="G35" s="5">
        <v>1.01325</v>
      </c>
      <c r="H35" s="5">
        <v>0.15</v>
      </c>
      <c r="I35" s="5">
        <v>0.15</v>
      </c>
      <c r="J35" s="15"/>
      <c r="K35" s="5" t="s">
        <v>19</v>
      </c>
      <c r="L35" s="5">
        <v>1.01325</v>
      </c>
      <c r="M35" s="5">
        <v>0.15</v>
      </c>
      <c r="N35" s="5">
        <v>0.15</v>
      </c>
      <c r="O35" s="15"/>
      <c r="P35" s="5" t="s">
        <v>19</v>
      </c>
      <c r="Q35" s="5">
        <v>1.01325</v>
      </c>
      <c r="R35" s="5">
        <v>0.15</v>
      </c>
      <c r="S35" s="5">
        <v>0.15</v>
      </c>
      <c r="T35" s="15"/>
      <c r="U35" s="5" t="s">
        <v>19</v>
      </c>
      <c r="V35" s="5">
        <v>1.01325</v>
      </c>
      <c r="W35" s="5">
        <v>0.15</v>
      </c>
      <c r="X35" s="5">
        <v>0.15</v>
      </c>
      <c r="Y35" s="15"/>
      <c r="Z35" s="5" t="s">
        <v>19</v>
      </c>
      <c r="AA35" s="5">
        <v>1.01325</v>
      </c>
      <c r="AB35" s="5">
        <v>0.15</v>
      </c>
      <c r="AC35" s="5">
        <v>0.15</v>
      </c>
      <c r="AD35" s="15"/>
      <c r="AE35" s="5" t="s">
        <v>19</v>
      </c>
      <c r="AF35" s="5">
        <v>1.01325</v>
      </c>
      <c r="AG35" s="5">
        <v>0.15</v>
      </c>
      <c r="AH35" s="5">
        <v>0.15</v>
      </c>
      <c r="AI35" s="15"/>
      <c r="AJ35" s="5" t="s">
        <v>19</v>
      </c>
      <c r="AK35" s="5">
        <v>1.01325</v>
      </c>
      <c r="AL35" s="5">
        <v>0.15</v>
      </c>
      <c r="AM35" s="5">
        <v>0.15</v>
      </c>
      <c r="AN35" s="6"/>
    </row>
    <row r="36" spans="1:40" x14ac:dyDescent="0.25">
      <c r="A36" s="4"/>
      <c r="B36" s="5"/>
      <c r="C36" s="5"/>
      <c r="D36" s="5"/>
      <c r="E36" s="15"/>
      <c r="F36" s="5"/>
      <c r="G36" s="5"/>
      <c r="H36" s="5"/>
      <c r="I36" s="5"/>
      <c r="J36" s="15"/>
      <c r="K36" s="5"/>
      <c r="L36" s="5"/>
      <c r="M36" s="5"/>
      <c r="N36" s="5"/>
      <c r="O36" s="15"/>
      <c r="P36" s="5"/>
      <c r="Q36" s="5"/>
      <c r="R36" s="5"/>
      <c r="S36" s="5"/>
      <c r="T36" s="15"/>
      <c r="U36" s="5"/>
      <c r="V36" s="5"/>
      <c r="W36" s="5"/>
      <c r="X36" s="5"/>
      <c r="Y36" s="15"/>
      <c r="Z36" s="5"/>
      <c r="AA36" s="5"/>
      <c r="AB36" s="5"/>
      <c r="AC36" s="5"/>
      <c r="AD36" s="15"/>
      <c r="AE36" s="5"/>
      <c r="AF36" s="5"/>
      <c r="AG36" s="5"/>
      <c r="AH36" s="5"/>
      <c r="AI36" s="15"/>
      <c r="AJ36" s="5"/>
      <c r="AK36" s="5"/>
      <c r="AL36" s="5"/>
      <c r="AM36" s="5"/>
      <c r="AN36" s="6"/>
    </row>
    <row r="37" spans="1:40" x14ac:dyDescent="0.25">
      <c r="A37" s="4" t="s">
        <v>24</v>
      </c>
      <c r="B37" s="11">
        <f>D30/B30</f>
        <v>0.14292170001601071</v>
      </c>
      <c r="C37" s="5"/>
      <c r="D37" s="5"/>
      <c r="E37" s="15"/>
      <c r="F37" s="5" t="s">
        <v>24</v>
      </c>
      <c r="G37" s="11">
        <f>I30/G30</f>
        <v>0.30751802626704927</v>
      </c>
      <c r="H37" s="5"/>
      <c r="I37" s="5"/>
      <c r="J37" s="15"/>
      <c r="K37" s="5" t="s">
        <v>24</v>
      </c>
      <c r="L37" s="11">
        <f>N30/L30</f>
        <v>0.4535556580830909</v>
      </c>
      <c r="M37" s="5"/>
      <c r="N37" s="5"/>
      <c r="O37" s="15"/>
      <c r="P37" s="5" t="s">
        <v>24</v>
      </c>
      <c r="Q37" s="11">
        <f>S30/Q30</f>
        <v>0.58373510127015193</v>
      </c>
      <c r="R37" s="5"/>
      <c r="S37" s="5"/>
      <c r="T37" s="15"/>
      <c r="U37" s="5" t="s">
        <v>24</v>
      </c>
      <c r="V37" s="11">
        <f>X30/V30</f>
        <v>0.70027938227054698</v>
      </c>
      <c r="W37" s="5"/>
      <c r="X37" s="5"/>
      <c r="Y37" s="15"/>
      <c r="Z37" s="5" t="s">
        <v>24</v>
      </c>
      <c r="AA37" s="11">
        <f>AC30/AA30</f>
        <v>0.80503068089125696</v>
      </c>
      <c r="AB37" s="5"/>
      <c r="AC37" s="5"/>
      <c r="AD37" s="15"/>
      <c r="AE37" s="5" t="s">
        <v>24</v>
      </c>
      <c r="AF37" s="11">
        <f>AH30/AF30</f>
        <v>0.89952801543849936</v>
      </c>
      <c r="AG37" s="5"/>
      <c r="AH37" s="5"/>
      <c r="AI37" s="15"/>
      <c r="AJ37" s="5" t="s">
        <v>24</v>
      </c>
      <c r="AK37" s="11">
        <f>AM30/AK30</f>
        <v>0.98506266442958745</v>
      </c>
      <c r="AL37" s="5"/>
      <c r="AM37" s="5"/>
      <c r="AN37" s="6"/>
    </row>
    <row r="38" spans="1:40" x14ac:dyDescent="0.25">
      <c r="A38" s="4" t="s">
        <v>25</v>
      </c>
      <c r="B38" s="11">
        <f>(D30)/(D31)</f>
        <v>0.41032866275994034</v>
      </c>
      <c r="C38" s="5"/>
      <c r="D38" s="5"/>
      <c r="E38" s="15"/>
      <c r="F38" s="5" t="s">
        <v>25</v>
      </c>
      <c r="G38" s="11">
        <f>(I30)/(I31)</f>
        <v>0.37167291944931241</v>
      </c>
      <c r="H38" s="5"/>
      <c r="I38" s="5"/>
      <c r="J38" s="15"/>
      <c r="K38" s="5" t="s">
        <v>25</v>
      </c>
      <c r="L38" s="13">
        <f>(N30)/(N31)</f>
        <v>0.33140534598552679</v>
      </c>
      <c r="M38" s="5"/>
      <c r="N38" s="5"/>
      <c r="O38" s="15"/>
      <c r="P38" s="5" t="s">
        <v>25</v>
      </c>
      <c r="Q38" s="13">
        <f>(S30)/(S31)</f>
        <v>0.28945744595141504</v>
      </c>
      <c r="R38" s="5"/>
      <c r="S38" s="5"/>
      <c r="T38" s="15"/>
      <c r="U38" s="5" t="s">
        <v>25</v>
      </c>
      <c r="V38" s="13">
        <f>(X30)/(X31)</f>
        <v>0.24575806142463705</v>
      </c>
      <c r="W38" s="5"/>
      <c r="X38" s="5"/>
      <c r="Y38" s="15"/>
      <c r="Z38" s="5" t="s">
        <v>25</v>
      </c>
      <c r="AA38" s="13">
        <f>(AC30)/(AC31)</f>
        <v>0.20023601964741033</v>
      </c>
      <c r="AB38" s="5"/>
      <c r="AC38" s="5"/>
      <c r="AD38" s="15"/>
      <c r="AE38" s="5" t="s">
        <v>25</v>
      </c>
      <c r="AF38" s="13">
        <f>(AH30)/(AH31)</f>
        <v>0.15281938081377333</v>
      </c>
      <c r="AG38" s="5"/>
      <c r="AH38" s="5"/>
      <c r="AI38" s="15"/>
      <c r="AJ38" s="5" t="s">
        <v>25</v>
      </c>
      <c r="AK38" s="13">
        <f>(AM30)/(AM31)</f>
        <v>0.10343456851529471</v>
      </c>
      <c r="AL38" s="5"/>
      <c r="AM38" s="5"/>
      <c r="AN38" s="6"/>
    </row>
    <row r="39" spans="1:40" ht="15.75" thickBot="1" x14ac:dyDescent="0.3">
      <c r="A39" s="7"/>
      <c r="B39" s="8"/>
      <c r="C39" s="8"/>
      <c r="D39" s="8"/>
      <c r="E39" s="16"/>
      <c r="F39" s="8"/>
      <c r="G39" s="8"/>
      <c r="H39" s="8"/>
      <c r="I39" s="8"/>
      <c r="J39" s="16"/>
      <c r="K39" s="8"/>
      <c r="L39" s="8"/>
      <c r="M39" s="8"/>
      <c r="N39" s="8"/>
      <c r="O39" s="16"/>
      <c r="P39" s="8"/>
      <c r="Q39" s="8"/>
      <c r="R39" s="8"/>
      <c r="S39" s="8"/>
      <c r="T39" s="16"/>
      <c r="U39" s="8"/>
      <c r="V39" s="8"/>
      <c r="W39" s="8"/>
      <c r="X39" s="8"/>
      <c r="Y39" s="16"/>
      <c r="Z39" s="8"/>
      <c r="AA39" s="8"/>
      <c r="AB39" s="8"/>
      <c r="AC39" s="8"/>
      <c r="AD39" s="16"/>
      <c r="AE39" s="8"/>
      <c r="AF39" s="8"/>
      <c r="AG39" s="8"/>
      <c r="AH39" s="8"/>
      <c r="AI39" s="16"/>
      <c r="AJ39" s="8"/>
      <c r="AK39" s="8"/>
      <c r="AL39" s="8"/>
      <c r="AM39" s="8"/>
      <c r="AN39" s="9"/>
    </row>
    <row r="42" spans="1:40" ht="15.75" thickBot="1" x14ac:dyDescent="0.3"/>
    <row r="43" spans="1:40" x14ac:dyDescent="0.25">
      <c r="A43" s="1" t="s">
        <v>9</v>
      </c>
      <c r="B43" s="17">
        <v>51</v>
      </c>
      <c r="C43" s="2" t="s">
        <v>12</v>
      </c>
      <c r="D43" s="2"/>
      <c r="E43" s="14"/>
      <c r="F43" s="17">
        <v>52</v>
      </c>
      <c r="G43" s="2" t="s">
        <v>12</v>
      </c>
      <c r="H43" s="2"/>
      <c r="I43" s="2"/>
      <c r="J43" s="14"/>
      <c r="K43" s="17">
        <v>53</v>
      </c>
      <c r="L43" s="2" t="s">
        <v>12</v>
      </c>
      <c r="M43" s="2"/>
      <c r="N43" s="2"/>
      <c r="O43" s="14"/>
      <c r="P43" s="17">
        <v>54</v>
      </c>
      <c r="Q43" s="2" t="s">
        <v>12</v>
      </c>
      <c r="R43" s="2"/>
      <c r="S43" s="2"/>
      <c r="T43" s="3"/>
      <c r="U43" s="1" t="s">
        <v>9</v>
      </c>
      <c r="V43" s="17">
        <v>55</v>
      </c>
      <c r="W43" s="2" t="s">
        <v>12</v>
      </c>
      <c r="X43" s="2"/>
      <c r="Y43" s="14"/>
      <c r="Z43" s="17">
        <v>56</v>
      </c>
      <c r="AA43" s="2" t="s">
        <v>12</v>
      </c>
      <c r="AB43" s="2"/>
      <c r="AC43" s="2"/>
      <c r="AD43" s="14"/>
      <c r="AE43" s="17">
        <v>57</v>
      </c>
      <c r="AF43" s="2" t="s">
        <v>12</v>
      </c>
      <c r="AG43" s="2"/>
      <c r="AH43" s="2"/>
      <c r="AI43" s="14"/>
      <c r="AJ43" s="17">
        <v>58</v>
      </c>
      <c r="AK43" s="2" t="s">
        <v>12</v>
      </c>
      <c r="AL43" s="2"/>
      <c r="AM43" s="2"/>
      <c r="AN43" s="3"/>
    </row>
    <row r="44" spans="1:40" x14ac:dyDescent="0.25">
      <c r="A44" s="4" t="s">
        <v>10</v>
      </c>
      <c r="B44" s="5">
        <v>20</v>
      </c>
      <c r="C44" s="5" t="s">
        <v>11</v>
      </c>
      <c r="D44" s="5"/>
      <c r="E44" s="15"/>
      <c r="F44" s="5"/>
      <c r="G44" s="5"/>
      <c r="H44" s="5"/>
      <c r="I44" s="5"/>
      <c r="J44" s="15"/>
      <c r="K44" s="5"/>
      <c r="L44" s="5"/>
      <c r="M44" s="5"/>
      <c r="N44" s="5"/>
      <c r="O44" s="15"/>
      <c r="P44" s="5"/>
      <c r="Q44" s="5"/>
      <c r="R44" s="5"/>
      <c r="S44" s="5"/>
      <c r="T44" s="6"/>
      <c r="U44" s="4" t="s">
        <v>10</v>
      </c>
      <c r="V44" s="5">
        <v>20</v>
      </c>
      <c r="W44" s="5" t="s">
        <v>11</v>
      </c>
      <c r="X44" s="5"/>
      <c r="Y44" s="15"/>
      <c r="Z44" s="5"/>
      <c r="AA44" s="5"/>
      <c r="AB44" s="5"/>
      <c r="AC44" s="5"/>
      <c r="AD44" s="15"/>
      <c r="AE44" s="5"/>
      <c r="AF44" s="5"/>
      <c r="AG44" s="5"/>
      <c r="AH44" s="5"/>
      <c r="AI44" s="15"/>
      <c r="AJ44" s="5"/>
      <c r="AK44" s="5"/>
      <c r="AL44" s="5"/>
      <c r="AM44" s="5"/>
      <c r="AN44" s="6"/>
    </row>
    <row r="45" spans="1:40" x14ac:dyDescent="0.25">
      <c r="A45" s="4"/>
      <c r="B45" s="5"/>
      <c r="C45" s="5"/>
      <c r="D45" s="5"/>
      <c r="E45" s="15"/>
      <c r="F45" s="5"/>
      <c r="G45" s="5"/>
      <c r="H45" s="5"/>
      <c r="I45" s="5"/>
      <c r="J45" s="15"/>
      <c r="K45" s="5"/>
      <c r="L45" s="5"/>
      <c r="M45" s="5"/>
      <c r="N45" s="5"/>
      <c r="O45" s="15"/>
      <c r="P45" s="5"/>
      <c r="Q45" s="5"/>
      <c r="R45" s="5"/>
      <c r="S45" s="5"/>
      <c r="T45" s="6"/>
      <c r="U45" s="4"/>
      <c r="V45" s="5"/>
      <c r="W45" s="5"/>
      <c r="X45" s="5"/>
      <c r="Y45" s="15"/>
      <c r="Z45" s="5"/>
      <c r="AA45" s="5"/>
      <c r="AB45" s="5"/>
      <c r="AC45" s="5"/>
      <c r="AD45" s="15"/>
      <c r="AE45" s="5"/>
      <c r="AF45" s="5"/>
      <c r="AG45" s="5"/>
      <c r="AH45" s="5"/>
      <c r="AI45" s="15"/>
      <c r="AJ45" s="5"/>
      <c r="AK45" s="5"/>
      <c r="AL45" s="5"/>
      <c r="AM45" s="5"/>
      <c r="AN45" s="6"/>
    </row>
    <row r="46" spans="1:40" x14ac:dyDescent="0.25">
      <c r="A46" s="4"/>
      <c r="B46" s="5" t="s">
        <v>20</v>
      </c>
      <c r="C46" s="5" t="s">
        <v>21</v>
      </c>
      <c r="D46" s="5" t="s">
        <v>22</v>
      </c>
      <c r="E46" s="15" t="s">
        <v>28</v>
      </c>
      <c r="F46" s="5"/>
      <c r="G46" s="5" t="s">
        <v>20</v>
      </c>
      <c r="H46" s="5" t="s">
        <v>21</v>
      </c>
      <c r="I46" s="5" t="s">
        <v>22</v>
      </c>
      <c r="J46" s="15" t="s">
        <v>28</v>
      </c>
      <c r="K46" s="5"/>
      <c r="L46" s="5" t="s">
        <v>20</v>
      </c>
      <c r="M46" s="5" t="s">
        <v>21</v>
      </c>
      <c r="N46" s="5" t="s">
        <v>22</v>
      </c>
      <c r="O46" s="15" t="s">
        <v>28</v>
      </c>
      <c r="P46" s="5"/>
      <c r="Q46" s="5" t="s">
        <v>20</v>
      </c>
      <c r="R46" s="5" t="s">
        <v>21</v>
      </c>
      <c r="S46" s="5" t="s">
        <v>22</v>
      </c>
      <c r="T46" s="15" t="s">
        <v>28</v>
      </c>
      <c r="U46" s="4"/>
      <c r="V46" s="5" t="s">
        <v>20</v>
      </c>
      <c r="W46" s="5" t="s">
        <v>21</v>
      </c>
      <c r="X46" s="5" t="s">
        <v>22</v>
      </c>
      <c r="Y46" s="15" t="s">
        <v>28</v>
      </c>
      <c r="Z46" s="5"/>
      <c r="AA46" s="5" t="s">
        <v>20</v>
      </c>
      <c r="AB46" s="5" t="s">
        <v>21</v>
      </c>
      <c r="AC46" s="5" t="s">
        <v>22</v>
      </c>
      <c r="AD46" s="15" t="s">
        <v>28</v>
      </c>
      <c r="AE46" s="5"/>
      <c r="AF46" s="5" t="s">
        <v>20</v>
      </c>
      <c r="AG46" s="5" t="s">
        <v>21</v>
      </c>
      <c r="AH46" s="5" t="s">
        <v>22</v>
      </c>
      <c r="AI46" s="15" t="s">
        <v>28</v>
      </c>
      <c r="AJ46" s="5"/>
      <c r="AK46" s="5" t="s">
        <v>20</v>
      </c>
      <c r="AL46" s="5" t="s">
        <v>21</v>
      </c>
      <c r="AM46" s="5" t="s">
        <v>22</v>
      </c>
      <c r="AN46" s="15" t="s">
        <v>28</v>
      </c>
    </row>
    <row r="47" spans="1:40" x14ac:dyDescent="0.25">
      <c r="A47" s="4" t="s">
        <v>13</v>
      </c>
      <c r="B47" s="5">
        <v>2.0329869999999999</v>
      </c>
      <c r="C47" s="5">
        <v>1.9802150000000001</v>
      </c>
      <c r="D47" s="5">
        <v>5.2771999999999999E-2</v>
      </c>
      <c r="E47" s="18">
        <f>E50-E48</f>
        <v>29.935452117798306</v>
      </c>
      <c r="F47" s="5" t="s">
        <v>13</v>
      </c>
      <c r="G47" s="5">
        <v>2.0329869999999999</v>
      </c>
      <c r="H47" s="5">
        <v>1.912234</v>
      </c>
      <c r="I47" s="5">
        <v>0.12075230000000001</v>
      </c>
      <c r="J47" s="18">
        <f>J50-J48</f>
        <v>66.968650014160261</v>
      </c>
      <c r="K47" s="5" t="s">
        <v>13</v>
      </c>
      <c r="L47" s="5">
        <v>2.0329869999999999</v>
      </c>
      <c r="M47" s="5">
        <v>1.827118</v>
      </c>
      <c r="N47" s="5">
        <v>0.2058683</v>
      </c>
      <c r="O47" s="18">
        <f>O50-O48</f>
        <v>111.46335724222612</v>
      </c>
      <c r="P47" s="5" t="s">
        <v>13</v>
      </c>
      <c r="Q47" s="5">
        <v>2.0329869999999999</v>
      </c>
      <c r="R47" s="5">
        <v>1.716056</v>
      </c>
      <c r="S47" s="5">
        <v>0.3169304</v>
      </c>
      <c r="T47" s="18">
        <f>T50-T48</f>
        <v>167.25842000928947</v>
      </c>
      <c r="U47" s="4" t="s">
        <v>13</v>
      </c>
      <c r="V47" s="5">
        <v>2.0329869999999999</v>
      </c>
      <c r="W47" s="5">
        <v>1.5633360000000001</v>
      </c>
      <c r="X47" s="5">
        <v>0.46965099999999999</v>
      </c>
      <c r="Y47" s="18">
        <f>Y50-Y48</f>
        <v>241.17421627451162</v>
      </c>
      <c r="Z47" s="5" t="s">
        <v>13</v>
      </c>
      <c r="AA47" s="5">
        <v>2.0329869999999999</v>
      </c>
      <c r="AB47" s="5">
        <v>1.337842</v>
      </c>
      <c r="AC47" s="5">
        <v>0.69514509999999996</v>
      </c>
      <c r="AD47" s="18">
        <f>AD50-AD48</f>
        <v>346.68831242880566</v>
      </c>
      <c r="AE47" s="5" t="s">
        <v>13</v>
      </c>
      <c r="AF47" s="5">
        <v>2.0329869999999999</v>
      </c>
      <c r="AG47" s="5">
        <v>0.96791660000000002</v>
      </c>
      <c r="AH47" s="5">
        <v>1.06507</v>
      </c>
      <c r="AI47" s="18">
        <f>AI50-AI48</f>
        <v>514.80562959270992</v>
      </c>
      <c r="AJ47" s="5" t="s">
        <v>13</v>
      </c>
      <c r="AK47" s="5">
        <v>2.0329869999999999</v>
      </c>
      <c r="AL47" s="5">
        <v>0.24315700000000001</v>
      </c>
      <c r="AM47" s="5">
        <v>1.78983</v>
      </c>
      <c r="AN47" s="18">
        <f>AN50-AN48</f>
        <v>836.51827884944487</v>
      </c>
    </row>
    <row r="48" spans="1:40" x14ac:dyDescent="0.25">
      <c r="A48" s="4" t="s">
        <v>14</v>
      </c>
      <c r="B48" s="5">
        <v>0.21110860000000001</v>
      </c>
      <c r="C48" s="5">
        <v>0.17582500000000001</v>
      </c>
      <c r="D48" s="5">
        <v>3.5283599999999998E-2</v>
      </c>
      <c r="E48" s="15">
        <f>E50*B56</f>
        <v>20.0149798822017</v>
      </c>
      <c r="F48" s="5" t="s">
        <v>14</v>
      </c>
      <c r="G48" s="5">
        <v>0.21110860000000001</v>
      </c>
      <c r="H48" s="5">
        <v>0.14227400000000001</v>
      </c>
      <c r="I48" s="5">
        <v>6.8834500000000007E-2</v>
      </c>
      <c r="J48" s="15">
        <f>J50*G56</f>
        <v>38.175253985839738</v>
      </c>
      <c r="K48" s="5" t="s">
        <v>14</v>
      </c>
      <c r="L48" s="5">
        <v>0.21110860000000001</v>
      </c>
      <c r="M48" s="5">
        <v>0.1124508</v>
      </c>
      <c r="N48" s="5">
        <v>9.8657800000000004E-2</v>
      </c>
      <c r="O48" s="15">
        <f>O50*L56</f>
        <v>53.416306757773874</v>
      </c>
      <c r="P48" s="5" t="s">
        <v>14</v>
      </c>
      <c r="Q48" s="5">
        <v>0.21110860000000001</v>
      </c>
      <c r="R48" s="5">
        <v>8.5818800000000001E-2</v>
      </c>
      <c r="S48" s="5">
        <v>0.12528980000000001</v>
      </c>
      <c r="T48" s="15">
        <f>T50*Q56</f>
        <v>66.121059990710521</v>
      </c>
      <c r="U48" s="4" t="s">
        <v>14</v>
      </c>
      <c r="V48" s="5">
        <v>0.21110860000000001</v>
      </c>
      <c r="W48" s="5">
        <v>6.1935499999999998E-2</v>
      </c>
      <c r="X48" s="5">
        <v>0.1491731</v>
      </c>
      <c r="Y48" s="15">
        <f>Y50*V56</f>
        <v>76.603063725488397</v>
      </c>
      <c r="Z48" s="5" t="s">
        <v>14</v>
      </c>
      <c r="AA48" s="5">
        <v>0.21110860000000001</v>
      </c>
      <c r="AB48" s="5">
        <v>4.04331E-2</v>
      </c>
      <c r="AC48" s="5">
        <v>0.17067550000000001</v>
      </c>
      <c r="AD48" s="15">
        <f>AD50*AA56</f>
        <v>85.120647571194297</v>
      </c>
      <c r="AE48" s="5" t="s">
        <v>14</v>
      </c>
      <c r="AF48" s="5">
        <v>0.21110860000000001</v>
      </c>
      <c r="AG48" s="5">
        <v>2.1004599999999998E-2</v>
      </c>
      <c r="AH48" s="5">
        <v>0.190104</v>
      </c>
      <c r="AI48" s="15">
        <f>AI50*AF56</f>
        <v>91.887490407290144</v>
      </c>
      <c r="AJ48" s="5" t="s">
        <v>14</v>
      </c>
      <c r="AK48" s="5">
        <v>0.21110860000000001</v>
      </c>
      <c r="AL48" s="5">
        <v>3.3913300000000001E-3</v>
      </c>
      <c r="AM48" s="5">
        <v>0.20771729999999999</v>
      </c>
      <c r="AN48" s="15">
        <f>AN50*AK56</f>
        <v>97.081481150555149</v>
      </c>
    </row>
    <row r="49" spans="1:45" x14ac:dyDescent="0.25">
      <c r="A49" s="4" t="s">
        <v>15</v>
      </c>
      <c r="B49" s="5">
        <v>2.2440950000000002</v>
      </c>
      <c r="C49" s="5">
        <v>2.15604</v>
      </c>
      <c r="D49" s="5">
        <v>8.8055599999999998E-2</v>
      </c>
      <c r="E49" s="15"/>
      <c r="F49" s="5" t="s">
        <v>15</v>
      </c>
      <c r="G49" s="5">
        <v>2.2440950000000002</v>
      </c>
      <c r="H49" s="5">
        <v>2.0545079999999998</v>
      </c>
      <c r="I49" s="5">
        <v>0.1895869</v>
      </c>
      <c r="J49" s="15"/>
      <c r="K49" s="5" t="s">
        <v>15</v>
      </c>
      <c r="L49" s="5">
        <v>2.2440950000000002</v>
      </c>
      <c r="M49" s="5">
        <v>1.9395690000000001</v>
      </c>
      <c r="N49" s="5">
        <v>0.30452620000000002</v>
      </c>
      <c r="O49" s="15"/>
      <c r="P49" s="5" t="s">
        <v>15</v>
      </c>
      <c r="Q49" s="5">
        <v>2.2440950000000002</v>
      </c>
      <c r="R49" s="5">
        <v>1.8018749999999999</v>
      </c>
      <c r="S49" s="5">
        <v>0.44222020000000001</v>
      </c>
      <c r="T49" s="15"/>
      <c r="U49" s="4" t="s">
        <v>15</v>
      </c>
      <c r="V49" s="5">
        <v>2.2440950000000002</v>
      </c>
      <c r="W49" s="5">
        <v>1.6252709999999999</v>
      </c>
      <c r="X49" s="5">
        <v>0.61882409999999999</v>
      </c>
      <c r="Y49" s="15"/>
      <c r="Z49" s="5" t="s">
        <v>15</v>
      </c>
      <c r="AA49" s="5">
        <v>2.2440950000000002</v>
      </c>
      <c r="AB49" s="5">
        <v>1.3782749999999999</v>
      </c>
      <c r="AC49" s="5">
        <v>0.86582060000000005</v>
      </c>
      <c r="AD49" s="15"/>
      <c r="AE49" s="5" t="s">
        <v>15</v>
      </c>
      <c r="AF49" s="5">
        <v>2.2440950000000002</v>
      </c>
      <c r="AG49" s="5">
        <v>0.98892119999999994</v>
      </c>
      <c r="AH49" s="5">
        <v>1.255174</v>
      </c>
      <c r="AI49" s="15"/>
      <c r="AJ49" s="5" t="s">
        <v>15</v>
      </c>
      <c r="AK49" s="5">
        <v>2.2440950000000002</v>
      </c>
      <c r="AL49" s="5">
        <v>0.2465484</v>
      </c>
      <c r="AM49" s="5">
        <v>1.997547</v>
      </c>
      <c r="AN49" s="15"/>
    </row>
    <row r="50" spans="1:45" x14ac:dyDescent="0.25">
      <c r="A50" s="4" t="s">
        <v>16</v>
      </c>
      <c r="B50" s="5">
        <v>43.389200000000002</v>
      </c>
      <c r="C50" s="5">
        <v>41.307929999999999</v>
      </c>
      <c r="D50" s="5">
        <v>2.0812680000000001</v>
      </c>
      <c r="E50" s="18">
        <f>D50*24</f>
        <v>49.950432000000006</v>
      </c>
      <c r="F50" s="5" t="s">
        <v>16</v>
      </c>
      <c r="G50" s="5">
        <v>43.389200000000002</v>
      </c>
      <c r="H50" s="5">
        <v>39.008200000000002</v>
      </c>
      <c r="I50" s="5">
        <v>4.3809959999999997</v>
      </c>
      <c r="J50" s="18">
        <f>I50*24</f>
        <v>105.14390399999999</v>
      </c>
      <c r="K50" s="5" t="s">
        <v>16</v>
      </c>
      <c r="L50" s="5">
        <v>43.389200000000002</v>
      </c>
      <c r="M50" s="5">
        <v>36.519210000000001</v>
      </c>
      <c r="N50" s="5">
        <v>6.8699859999999999</v>
      </c>
      <c r="O50" s="18">
        <f>N50*24</f>
        <v>164.87966399999999</v>
      </c>
      <c r="P50" s="5" t="s">
        <v>16</v>
      </c>
      <c r="Q50" s="5">
        <v>43.389200000000002</v>
      </c>
      <c r="R50" s="5">
        <v>33.665050000000001</v>
      </c>
      <c r="S50" s="5">
        <v>9.724145</v>
      </c>
      <c r="T50" s="18">
        <f>S50*24</f>
        <v>233.37948</v>
      </c>
      <c r="U50" s="4" t="s">
        <v>16</v>
      </c>
      <c r="V50" s="5">
        <v>43.389200000000002</v>
      </c>
      <c r="W50" s="5">
        <v>30.148479999999999</v>
      </c>
      <c r="X50" s="5">
        <v>13.24072</v>
      </c>
      <c r="Y50" s="18">
        <f>X50*24</f>
        <v>317.77728000000002</v>
      </c>
      <c r="Z50" s="5" t="s">
        <v>16</v>
      </c>
      <c r="AA50" s="5">
        <v>43.389200000000002</v>
      </c>
      <c r="AB50" s="5">
        <v>25.39716</v>
      </c>
      <c r="AC50" s="5">
        <v>17.992039999999999</v>
      </c>
      <c r="AD50" s="18">
        <f>AC50*24</f>
        <v>431.80895999999996</v>
      </c>
      <c r="AE50" s="5" t="s">
        <v>16</v>
      </c>
      <c r="AF50" s="5">
        <v>43.389200000000002</v>
      </c>
      <c r="AG50" s="5">
        <v>18.110320000000002</v>
      </c>
      <c r="AH50" s="5">
        <v>25.278880000000001</v>
      </c>
      <c r="AI50" s="18">
        <f>AH50*24</f>
        <v>606.69312000000002</v>
      </c>
      <c r="AJ50" s="5" t="s">
        <v>16</v>
      </c>
      <c r="AK50" s="5">
        <v>43.389200000000002</v>
      </c>
      <c r="AL50" s="5">
        <v>4.4892070000000004</v>
      </c>
      <c r="AM50" s="5">
        <v>38.899990000000003</v>
      </c>
      <c r="AN50" s="18">
        <f>AM50*24</f>
        <v>933.59976000000006</v>
      </c>
    </row>
    <row r="51" spans="1:45" x14ac:dyDescent="0.25">
      <c r="A51" s="4" t="s">
        <v>17</v>
      </c>
      <c r="B51" s="5">
        <v>0.77083330000000005</v>
      </c>
      <c r="C51" s="5">
        <v>0.73878069999999996</v>
      </c>
      <c r="D51" s="5">
        <v>197.76499999999999</v>
      </c>
      <c r="E51" s="15"/>
      <c r="F51" s="5" t="s">
        <v>17</v>
      </c>
      <c r="G51" s="5">
        <v>0.77083330000000005</v>
      </c>
      <c r="H51" s="5">
        <v>0.69462959999999996</v>
      </c>
      <c r="I51" s="5">
        <v>427.10840000000002</v>
      </c>
      <c r="J51" s="15"/>
      <c r="K51" s="5" t="s">
        <v>17</v>
      </c>
      <c r="L51" s="5">
        <v>0.77083330000000005</v>
      </c>
      <c r="M51" s="5">
        <v>0.64770030000000001</v>
      </c>
      <c r="N51" s="5">
        <v>688.15779999999995</v>
      </c>
      <c r="O51" s="15"/>
      <c r="P51" s="5" t="s">
        <v>17</v>
      </c>
      <c r="Q51" s="5">
        <v>0.77083330000000005</v>
      </c>
      <c r="R51" s="5">
        <v>0.59486559999999999</v>
      </c>
      <c r="S51" s="5">
        <v>1002.378</v>
      </c>
      <c r="T51" s="6"/>
      <c r="U51" s="4" t="s">
        <v>17</v>
      </c>
      <c r="V51" s="5">
        <v>0.77083330000000005</v>
      </c>
      <c r="W51" s="5">
        <v>0.53090269999999995</v>
      </c>
      <c r="X51" s="5">
        <v>1406.973</v>
      </c>
      <c r="Y51" s="15"/>
      <c r="Z51" s="5" t="s">
        <v>17</v>
      </c>
      <c r="AA51" s="5">
        <v>0.77083330000000005</v>
      </c>
      <c r="AB51" s="5">
        <v>0.4458202</v>
      </c>
      <c r="AC51" s="5">
        <v>1974.548</v>
      </c>
      <c r="AD51" s="15"/>
      <c r="AE51" s="5" t="s">
        <v>17</v>
      </c>
      <c r="AF51" s="5">
        <v>0.77083330000000005</v>
      </c>
      <c r="AG51" s="5">
        <v>0.31698130000000002</v>
      </c>
      <c r="AH51" s="5">
        <v>2871.1860000000001</v>
      </c>
      <c r="AI51" s="15"/>
      <c r="AJ51" s="5" t="s">
        <v>17</v>
      </c>
      <c r="AK51" s="5">
        <v>0.77083330000000005</v>
      </c>
      <c r="AL51" s="5">
        <v>7.8362899999999999E-2</v>
      </c>
      <c r="AM51" s="5">
        <v>4583.1890000000003</v>
      </c>
      <c r="AN51" s="6"/>
    </row>
    <row r="52" spans="1:45" x14ac:dyDescent="0.25">
      <c r="A52" s="4" t="s">
        <v>18</v>
      </c>
      <c r="B52" s="5">
        <v>40</v>
      </c>
      <c r="C52" s="5">
        <v>51</v>
      </c>
      <c r="D52" s="5">
        <v>51</v>
      </c>
      <c r="E52" s="15"/>
      <c r="F52" s="5" t="s">
        <v>18</v>
      </c>
      <c r="G52" s="5">
        <v>40</v>
      </c>
      <c r="H52" s="5">
        <v>52</v>
      </c>
      <c r="I52" s="5">
        <v>52</v>
      </c>
      <c r="J52" s="15"/>
      <c r="K52" s="5" t="s">
        <v>18</v>
      </c>
      <c r="L52" s="5">
        <v>40</v>
      </c>
      <c r="M52" s="5">
        <v>53</v>
      </c>
      <c r="N52" s="5">
        <v>53</v>
      </c>
      <c r="O52" s="15"/>
      <c r="P52" s="5" t="s">
        <v>18</v>
      </c>
      <c r="Q52" s="5">
        <v>40</v>
      </c>
      <c r="R52" s="5">
        <v>54</v>
      </c>
      <c r="S52" s="5">
        <v>54</v>
      </c>
      <c r="T52" s="6"/>
      <c r="U52" s="4" t="s">
        <v>18</v>
      </c>
      <c r="V52" s="5">
        <v>40</v>
      </c>
      <c r="W52" s="5">
        <v>55</v>
      </c>
      <c r="X52" s="5">
        <v>55</v>
      </c>
      <c r="Y52" s="15"/>
      <c r="Z52" s="5" t="s">
        <v>18</v>
      </c>
      <c r="AA52" s="5">
        <v>40</v>
      </c>
      <c r="AB52" s="5">
        <v>56</v>
      </c>
      <c r="AC52" s="5">
        <v>56</v>
      </c>
      <c r="AD52" s="15"/>
      <c r="AE52" s="5" t="s">
        <v>18</v>
      </c>
      <c r="AF52" s="5">
        <v>40</v>
      </c>
      <c r="AG52" s="5">
        <v>57</v>
      </c>
      <c r="AH52" s="5">
        <v>57</v>
      </c>
      <c r="AI52" s="15"/>
      <c r="AJ52" s="5" t="s">
        <v>18</v>
      </c>
      <c r="AK52" s="5">
        <v>40</v>
      </c>
      <c r="AL52" s="5">
        <v>58</v>
      </c>
      <c r="AM52" s="5">
        <v>58</v>
      </c>
      <c r="AN52" s="6"/>
    </row>
    <row r="53" spans="1:45" x14ac:dyDescent="0.25">
      <c r="A53" s="4" t="s">
        <v>19</v>
      </c>
      <c r="B53" s="5">
        <v>1.01325</v>
      </c>
      <c r="C53" s="5">
        <v>0.2</v>
      </c>
      <c r="D53" s="5">
        <v>0.2</v>
      </c>
      <c r="E53" s="15"/>
      <c r="F53" s="5" t="s">
        <v>19</v>
      </c>
      <c r="G53" s="5">
        <v>1.01325</v>
      </c>
      <c r="H53" s="5">
        <v>0.2</v>
      </c>
      <c r="I53" s="5">
        <v>0.2</v>
      </c>
      <c r="J53" s="15"/>
      <c r="K53" s="5" t="s">
        <v>19</v>
      </c>
      <c r="L53" s="5">
        <v>1.01325</v>
      </c>
      <c r="M53" s="5">
        <v>0.2</v>
      </c>
      <c r="N53" s="5">
        <v>0.2</v>
      </c>
      <c r="O53" s="15"/>
      <c r="P53" s="5" t="s">
        <v>19</v>
      </c>
      <c r="Q53" s="5">
        <v>1.01325</v>
      </c>
      <c r="R53" s="5">
        <v>0.2</v>
      </c>
      <c r="S53" s="5">
        <v>0.2</v>
      </c>
      <c r="T53" s="6"/>
      <c r="U53" s="4" t="s">
        <v>19</v>
      </c>
      <c r="V53" s="5">
        <v>1.01325</v>
      </c>
      <c r="W53" s="5">
        <v>0.2</v>
      </c>
      <c r="X53" s="5">
        <v>0.2</v>
      </c>
      <c r="Y53" s="15"/>
      <c r="Z53" s="5" t="s">
        <v>19</v>
      </c>
      <c r="AA53" s="5">
        <v>1.01325</v>
      </c>
      <c r="AB53" s="5">
        <v>0.2</v>
      </c>
      <c r="AC53" s="5">
        <v>0.2</v>
      </c>
      <c r="AD53" s="15"/>
      <c r="AE53" s="5" t="s">
        <v>19</v>
      </c>
      <c r="AF53" s="5">
        <v>1.01325</v>
      </c>
      <c r="AG53" s="5">
        <v>0.2</v>
      </c>
      <c r="AH53" s="5">
        <v>0.2</v>
      </c>
      <c r="AI53" s="15"/>
      <c r="AJ53" s="5" t="s">
        <v>19</v>
      </c>
      <c r="AK53" s="5">
        <v>1.01325</v>
      </c>
      <c r="AL53" s="5">
        <v>0.2</v>
      </c>
      <c r="AM53" s="5">
        <v>0.2</v>
      </c>
      <c r="AN53" s="6"/>
    </row>
    <row r="54" spans="1:45" x14ac:dyDescent="0.25">
      <c r="A54" s="4"/>
      <c r="B54" s="5"/>
      <c r="C54" s="5"/>
      <c r="D54" s="5"/>
      <c r="E54" s="15"/>
      <c r="F54" s="5"/>
      <c r="G54" s="5"/>
      <c r="H54" s="5"/>
      <c r="I54" s="5"/>
      <c r="J54" s="15"/>
      <c r="K54" s="5"/>
      <c r="L54" s="5"/>
      <c r="M54" s="5"/>
      <c r="N54" s="5"/>
      <c r="O54" s="15"/>
      <c r="P54" s="5"/>
      <c r="Q54" s="5"/>
      <c r="R54" s="5"/>
      <c r="S54" s="5"/>
      <c r="T54" s="6"/>
      <c r="U54" s="4"/>
      <c r="V54" s="5"/>
      <c r="W54" s="5"/>
      <c r="X54" s="5"/>
      <c r="Y54" s="15"/>
      <c r="Z54" s="5"/>
      <c r="AA54" s="5"/>
      <c r="AB54" s="5"/>
      <c r="AC54" s="5"/>
      <c r="AD54" s="15"/>
      <c r="AE54" s="5"/>
      <c r="AF54" s="5"/>
      <c r="AG54" s="5"/>
      <c r="AH54" s="5"/>
      <c r="AI54" s="15"/>
      <c r="AJ54" s="5"/>
      <c r="AK54" s="5"/>
      <c r="AL54" s="5"/>
      <c r="AM54" s="5"/>
      <c r="AN54" s="6"/>
    </row>
    <row r="55" spans="1:45" x14ac:dyDescent="0.25">
      <c r="A55" s="4" t="s">
        <v>24</v>
      </c>
      <c r="B55" s="11">
        <f>D48/B48</f>
        <v>0.16713483013008471</v>
      </c>
      <c r="C55" s="5"/>
      <c r="D55" s="5"/>
      <c r="E55" s="15"/>
      <c r="F55" s="5" t="s">
        <v>24</v>
      </c>
      <c r="G55" s="11">
        <f>I48/G48</f>
        <v>0.32606203631685304</v>
      </c>
      <c r="H55" s="5"/>
      <c r="I55" s="5"/>
      <c r="J55" s="15"/>
      <c r="K55" s="5" t="s">
        <v>24</v>
      </c>
      <c r="L55" s="11">
        <f>N48/L48</f>
        <v>0.46733197984354974</v>
      </c>
      <c r="M55" s="5"/>
      <c r="N55" s="5"/>
      <c r="O55" s="15"/>
      <c r="P55" s="5" t="s">
        <v>24</v>
      </c>
      <c r="Q55" s="11">
        <f>S48/Q48</f>
        <v>0.59348505934860063</v>
      </c>
      <c r="R55" s="5"/>
      <c r="S55" s="5"/>
      <c r="T55" s="6"/>
      <c r="U55" s="4" t="s">
        <v>24</v>
      </c>
      <c r="V55" s="11">
        <f>X48/V48</f>
        <v>0.70661782608572077</v>
      </c>
      <c r="W55" s="5"/>
      <c r="X55" s="5"/>
      <c r="Y55" s="15"/>
      <c r="Z55" s="5" t="s">
        <v>24</v>
      </c>
      <c r="AA55" s="11">
        <f>AC48/AA48</f>
        <v>0.80847251130460818</v>
      </c>
      <c r="AB55" s="5"/>
      <c r="AC55" s="5"/>
      <c r="AD55" s="15"/>
      <c r="AE55" s="5" t="s">
        <v>24</v>
      </c>
      <c r="AF55" s="11">
        <f>AH48/AF48</f>
        <v>0.90050334282923572</v>
      </c>
      <c r="AG55" s="5"/>
      <c r="AH55" s="5"/>
      <c r="AI55" s="15"/>
      <c r="AJ55" s="5" t="s">
        <v>24</v>
      </c>
      <c r="AK55" s="11">
        <f>AM48/AK48</f>
        <v>0.98393575628846952</v>
      </c>
      <c r="AL55" s="5"/>
      <c r="AM55" s="5"/>
      <c r="AN55" s="6"/>
    </row>
    <row r="56" spans="1:45" ht="15.75" thickBot="1" x14ac:dyDescent="0.3">
      <c r="A56" s="7" t="s">
        <v>25</v>
      </c>
      <c r="B56" s="12">
        <f>(D48)/(D49)</f>
        <v>0.40069683245585741</v>
      </c>
      <c r="C56" s="8"/>
      <c r="D56" s="8"/>
      <c r="E56" s="16"/>
      <c r="F56" s="8" t="s">
        <v>25</v>
      </c>
      <c r="G56" s="12">
        <f>(I48)/(I49)</f>
        <v>0.36307624630182783</v>
      </c>
      <c r="H56" s="8"/>
      <c r="I56" s="8"/>
      <c r="J56" s="16"/>
      <c r="K56" s="8" t="s">
        <v>25</v>
      </c>
      <c r="L56" s="12">
        <f>(N48)/(N49)</f>
        <v>0.32397146780802438</v>
      </c>
      <c r="M56" s="8"/>
      <c r="N56" s="8"/>
      <c r="O56" s="16"/>
      <c r="P56" s="8" t="s">
        <v>25</v>
      </c>
      <c r="Q56" s="12">
        <f>(S48)/(S49)</f>
        <v>0.28331993879972017</v>
      </c>
      <c r="R56" s="8"/>
      <c r="S56" s="8"/>
      <c r="T56" s="9"/>
      <c r="U56" s="7" t="s">
        <v>25</v>
      </c>
      <c r="V56" s="12">
        <f>(X48)/(X49)</f>
        <v>0.24105896974600699</v>
      </c>
      <c r="W56" s="8"/>
      <c r="X56" s="8"/>
      <c r="Y56" s="16"/>
      <c r="Z56" s="8" t="s">
        <v>25</v>
      </c>
      <c r="AA56" s="12">
        <f>(AC48)/(AC49)</f>
        <v>0.19712570941370533</v>
      </c>
      <c r="AB56" s="8"/>
      <c r="AC56" s="8"/>
      <c r="AD56" s="16"/>
      <c r="AE56" s="8" t="s">
        <v>25</v>
      </c>
      <c r="AF56" s="12">
        <f>(AH48)/(AH49)</f>
        <v>0.1514562921156748</v>
      </c>
      <c r="AG56" s="8"/>
      <c r="AH56" s="8"/>
      <c r="AI56" s="16"/>
      <c r="AJ56" s="8" t="s">
        <v>25</v>
      </c>
      <c r="AK56" s="12">
        <f>(AM48)/(AM49)</f>
        <v>0.10398618906088317</v>
      </c>
      <c r="AL56" s="8"/>
      <c r="AM56" s="8"/>
      <c r="AN56" s="9"/>
    </row>
    <row r="57" spans="1:45" x14ac:dyDescent="0.25">
      <c r="B57" s="10"/>
    </row>
    <row r="58" spans="1:45" x14ac:dyDescent="0.25">
      <c r="B58" s="10"/>
    </row>
    <row r="59" spans="1:45" ht="15.75" thickBot="1" x14ac:dyDescent="0.3"/>
    <row r="60" spans="1:45" x14ac:dyDescent="0.25">
      <c r="A60" s="1" t="s">
        <v>9</v>
      </c>
      <c r="B60" s="17">
        <v>55</v>
      </c>
      <c r="C60" s="2" t="s">
        <v>12</v>
      </c>
      <c r="D60" s="2"/>
      <c r="E60" s="14"/>
      <c r="F60" s="17">
        <v>56</v>
      </c>
      <c r="G60" s="2" t="s">
        <v>12</v>
      </c>
      <c r="H60" s="2"/>
      <c r="I60" s="2"/>
      <c r="J60" s="14"/>
      <c r="K60" s="17">
        <v>57</v>
      </c>
      <c r="L60" s="2" t="s">
        <v>12</v>
      </c>
      <c r="M60" s="2"/>
      <c r="N60" s="2"/>
      <c r="O60" s="14"/>
      <c r="P60" s="17">
        <v>58</v>
      </c>
      <c r="Q60" s="2" t="s">
        <v>12</v>
      </c>
      <c r="R60" s="2"/>
      <c r="S60" s="2"/>
      <c r="T60" s="14"/>
      <c r="U60" s="17">
        <v>59</v>
      </c>
      <c r="V60" s="2" t="s">
        <v>12</v>
      </c>
      <c r="W60" s="2"/>
      <c r="X60" s="2"/>
      <c r="Y60" s="3"/>
      <c r="Z60" s="17">
        <v>60</v>
      </c>
      <c r="AA60" s="2" t="s">
        <v>12</v>
      </c>
      <c r="AB60" s="2"/>
      <c r="AC60" s="2"/>
      <c r="AD60" s="14"/>
      <c r="AE60" s="17">
        <v>61</v>
      </c>
      <c r="AF60" s="2" t="s">
        <v>12</v>
      </c>
      <c r="AG60" s="2"/>
      <c r="AH60" s="2"/>
      <c r="AI60" s="14"/>
      <c r="AJ60" s="17">
        <v>62</v>
      </c>
      <c r="AK60" s="2" t="s">
        <v>12</v>
      </c>
      <c r="AL60" s="2"/>
      <c r="AM60" s="2"/>
      <c r="AN60" s="14"/>
      <c r="AO60" s="17">
        <v>63</v>
      </c>
      <c r="AP60" s="2" t="s">
        <v>12</v>
      </c>
      <c r="AQ60" s="2"/>
      <c r="AR60" s="2"/>
      <c r="AS60" s="3"/>
    </row>
    <row r="61" spans="1:45" x14ac:dyDescent="0.25">
      <c r="A61" s="4" t="s">
        <v>10</v>
      </c>
      <c r="B61" s="5">
        <v>25</v>
      </c>
      <c r="C61" s="5" t="s">
        <v>11</v>
      </c>
      <c r="D61" s="5"/>
      <c r="E61" s="15"/>
      <c r="F61" s="5"/>
      <c r="G61" s="5"/>
      <c r="H61" s="5"/>
      <c r="I61" s="5"/>
      <c r="J61" s="15"/>
      <c r="K61" s="5"/>
      <c r="L61" s="5"/>
      <c r="M61" s="5"/>
      <c r="N61" s="5"/>
      <c r="O61" s="15"/>
      <c r="P61" s="5"/>
      <c r="Q61" s="5"/>
      <c r="R61" s="5"/>
      <c r="S61" s="5"/>
      <c r="T61" s="15"/>
      <c r="U61" s="5"/>
      <c r="V61" s="5"/>
      <c r="W61" s="5"/>
      <c r="X61" s="5"/>
      <c r="Y61" s="6"/>
      <c r="Z61" s="5"/>
      <c r="AA61" s="5"/>
      <c r="AB61" s="5"/>
      <c r="AC61" s="5"/>
      <c r="AD61" s="15"/>
      <c r="AE61" s="5"/>
      <c r="AF61" s="5"/>
      <c r="AG61" s="5"/>
      <c r="AH61" s="5"/>
      <c r="AI61" s="15"/>
      <c r="AJ61" s="5"/>
      <c r="AK61" s="5"/>
      <c r="AL61" s="5"/>
      <c r="AM61" s="5"/>
      <c r="AN61" s="15"/>
      <c r="AO61" s="5"/>
      <c r="AP61" s="5"/>
      <c r="AQ61" s="5"/>
      <c r="AR61" s="5"/>
      <c r="AS61" s="6"/>
    </row>
    <row r="62" spans="1:45" x14ac:dyDescent="0.25">
      <c r="A62" s="4"/>
      <c r="B62" s="5"/>
      <c r="C62" s="5"/>
      <c r="D62" s="5"/>
      <c r="E62" s="15"/>
      <c r="F62" s="5"/>
      <c r="G62" s="5"/>
      <c r="H62" s="5"/>
      <c r="I62" s="5"/>
      <c r="J62" s="15"/>
      <c r="K62" s="5"/>
      <c r="L62" s="5"/>
      <c r="M62" s="5"/>
      <c r="N62" s="5"/>
      <c r="O62" s="15"/>
      <c r="P62" s="5"/>
      <c r="Q62" s="5"/>
      <c r="R62" s="5"/>
      <c r="S62" s="5"/>
      <c r="T62" s="15"/>
      <c r="U62" s="5"/>
      <c r="V62" s="5"/>
      <c r="W62" s="5"/>
      <c r="X62" s="5"/>
      <c r="Y62" s="6"/>
      <c r="Z62" s="5"/>
      <c r="AA62" s="5"/>
      <c r="AB62" s="5"/>
      <c r="AC62" s="5"/>
      <c r="AD62" s="15"/>
      <c r="AE62" s="5"/>
      <c r="AF62" s="5"/>
      <c r="AG62" s="5"/>
      <c r="AH62" s="5"/>
      <c r="AI62" s="15"/>
      <c r="AJ62" s="5"/>
      <c r="AK62" s="5"/>
      <c r="AL62" s="5"/>
      <c r="AM62" s="5"/>
      <c r="AN62" s="15"/>
      <c r="AO62" s="5"/>
      <c r="AP62" s="5"/>
      <c r="AQ62" s="5"/>
      <c r="AR62" s="5"/>
      <c r="AS62" s="6"/>
    </row>
    <row r="63" spans="1:45" x14ac:dyDescent="0.25">
      <c r="A63" s="4"/>
      <c r="B63" s="5" t="s">
        <v>20</v>
      </c>
      <c r="C63" s="5" t="s">
        <v>21</v>
      </c>
      <c r="D63" s="5" t="s">
        <v>22</v>
      </c>
      <c r="E63" s="15" t="s">
        <v>28</v>
      </c>
      <c r="F63" s="5"/>
      <c r="G63" s="5" t="s">
        <v>20</v>
      </c>
      <c r="H63" s="5" t="s">
        <v>21</v>
      </c>
      <c r="I63" s="5" t="s">
        <v>22</v>
      </c>
      <c r="J63" s="15" t="s">
        <v>28</v>
      </c>
      <c r="K63" s="5"/>
      <c r="L63" s="5" t="s">
        <v>20</v>
      </c>
      <c r="M63" s="5" t="s">
        <v>21</v>
      </c>
      <c r="N63" s="5" t="s">
        <v>22</v>
      </c>
      <c r="O63" s="15" t="s">
        <v>28</v>
      </c>
      <c r="P63" s="5"/>
      <c r="Q63" s="5" t="s">
        <v>20</v>
      </c>
      <c r="R63" s="5" t="s">
        <v>21</v>
      </c>
      <c r="S63" s="5" t="s">
        <v>22</v>
      </c>
      <c r="T63" s="15" t="s">
        <v>28</v>
      </c>
      <c r="U63" s="5"/>
      <c r="V63" s="5" t="s">
        <v>20</v>
      </c>
      <c r="W63" s="5" t="s">
        <v>21</v>
      </c>
      <c r="X63" s="5" t="s">
        <v>22</v>
      </c>
      <c r="Y63" s="15" t="s">
        <v>28</v>
      </c>
      <c r="Z63" s="5"/>
      <c r="AA63" s="5" t="s">
        <v>20</v>
      </c>
      <c r="AB63" s="5" t="s">
        <v>21</v>
      </c>
      <c r="AC63" s="5" t="s">
        <v>22</v>
      </c>
      <c r="AD63" s="15" t="s">
        <v>28</v>
      </c>
      <c r="AE63" s="5"/>
      <c r="AF63" s="5" t="s">
        <v>20</v>
      </c>
      <c r="AG63" s="5" t="s">
        <v>21</v>
      </c>
      <c r="AH63" s="5" t="s">
        <v>22</v>
      </c>
      <c r="AI63" s="15" t="s">
        <v>28</v>
      </c>
      <c r="AJ63" s="5"/>
      <c r="AK63" s="5" t="s">
        <v>20</v>
      </c>
      <c r="AL63" s="5" t="s">
        <v>21</v>
      </c>
      <c r="AM63" s="5" t="s">
        <v>22</v>
      </c>
      <c r="AN63" s="15" t="s">
        <v>28</v>
      </c>
      <c r="AO63" s="5"/>
      <c r="AP63" s="5" t="s">
        <v>20</v>
      </c>
      <c r="AQ63" s="5" t="s">
        <v>21</v>
      </c>
      <c r="AR63" s="5" t="s">
        <v>22</v>
      </c>
      <c r="AS63" s="15" t="s">
        <v>28</v>
      </c>
    </row>
    <row r="64" spans="1:45" x14ac:dyDescent="0.25">
      <c r="A64" s="4" t="s">
        <v>13</v>
      </c>
      <c r="B64" s="5">
        <v>2.0329869999999999</v>
      </c>
      <c r="C64" s="5">
        <v>2.0208249999999999</v>
      </c>
      <c r="D64" s="5">
        <v>1.21616E-2</v>
      </c>
      <c r="E64" s="18">
        <f>E67-E65</f>
        <v>6.989533787063781</v>
      </c>
      <c r="F64" s="5" t="s">
        <v>13</v>
      </c>
      <c r="G64" s="5">
        <v>2.0329869999999999</v>
      </c>
      <c r="H64" s="5">
        <v>1.9617690000000001</v>
      </c>
      <c r="I64" s="5">
        <v>7.1217500000000003E-2</v>
      </c>
      <c r="J64" s="18">
        <f>J67-J65</f>
        <v>40.074317217278164</v>
      </c>
      <c r="K64" s="5" t="s">
        <v>13</v>
      </c>
      <c r="L64" s="5">
        <v>2.0329869999999999</v>
      </c>
      <c r="M64" s="5">
        <v>1.8901049999999999</v>
      </c>
      <c r="N64" s="5">
        <v>0.14288129999999999</v>
      </c>
      <c r="O64" s="18">
        <f>O67-O65</f>
        <v>78.618378212128334</v>
      </c>
      <c r="P64" s="5" t="s">
        <v>13</v>
      </c>
      <c r="Q64" s="5">
        <v>2.0329869999999999</v>
      </c>
      <c r="R64" s="5">
        <v>1.8000659999999999</v>
      </c>
      <c r="S64" s="5">
        <v>0.23292080000000001</v>
      </c>
      <c r="T64" s="18">
        <f>T67-T65</f>
        <v>125.14760909732684</v>
      </c>
      <c r="U64" s="5" t="s">
        <v>13</v>
      </c>
      <c r="V64" s="5">
        <v>2.0329869999999999</v>
      </c>
      <c r="W64" s="5">
        <v>1.68208</v>
      </c>
      <c r="X64" s="5">
        <v>0.35090650000000001</v>
      </c>
      <c r="Y64" s="18">
        <f>Y67-Y65</f>
        <v>183.82866884629959</v>
      </c>
      <c r="Z64" s="5" t="s">
        <v>13</v>
      </c>
      <c r="AA64" s="5">
        <v>2.0329869999999999</v>
      </c>
      <c r="AB64" s="5">
        <v>1.518939</v>
      </c>
      <c r="AC64" s="5">
        <v>0.51404780000000005</v>
      </c>
      <c r="AD64" s="18">
        <f>AD67-AD65</f>
        <v>262.12817851177039</v>
      </c>
      <c r="AE64" s="5" t="s">
        <v>13</v>
      </c>
      <c r="AF64" s="5">
        <v>2.0329869999999999</v>
      </c>
      <c r="AG64" s="5">
        <v>1.2761690000000001</v>
      </c>
      <c r="AH64" s="5">
        <v>0.75681730000000003</v>
      </c>
      <c r="AI64" s="18">
        <f>AI67-AI65</f>
        <v>374.97442997808412</v>
      </c>
      <c r="AJ64" s="5" t="s">
        <v>13</v>
      </c>
      <c r="AK64" s="5">
        <v>2.0329869999999999</v>
      </c>
      <c r="AL64" s="5">
        <v>0.87299439999999995</v>
      </c>
      <c r="AM64" s="5">
        <v>1.1599919999999999</v>
      </c>
      <c r="AN64" s="18">
        <f>AN67-AN65</f>
        <v>557.31437611220849</v>
      </c>
      <c r="AO64" s="5" t="s">
        <v>13</v>
      </c>
      <c r="AP64" s="5">
        <v>2.0329869999999999</v>
      </c>
      <c r="AQ64" s="5">
        <v>6.4987199999999995E-2</v>
      </c>
      <c r="AR64" s="5">
        <v>1.9679990000000001</v>
      </c>
      <c r="AS64" s="18">
        <f>AS67-AS65</f>
        <v>914.85005262501977</v>
      </c>
    </row>
    <row r="65" spans="1:45" x14ac:dyDescent="0.25">
      <c r="A65" s="4" t="s">
        <v>14</v>
      </c>
      <c r="B65" s="5">
        <v>0.21110860000000001</v>
      </c>
      <c r="C65" s="5">
        <v>0.2021983</v>
      </c>
      <c r="D65" s="5">
        <v>8.9103099999999994E-3</v>
      </c>
      <c r="E65" s="15">
        <f>E67*B73</f>
        <v>5.1209094129362178</v>
      </c>
      <c r="F65" s="5" t="s">
        <v>14</v>
      </c>
      <c r="G65" s="5">
        <v>0.21110860000000001</v>
      </c>
      <c r="H65" s="5">
        <v>0.16611709999999999</v>
      </c>
      <c r="I65" s="5">
        <v>4.4991499999999997E-2</v>
      </c>
      <c r="J65" s="15">
        <f>J67*G73</f>
        <v>25.316826782721833</v>
      </c>
      <c r="K65" s="5" t="s">
        <v>14</v>
      </c>
      <c r="L65" s="5">
        <v>0.21110860000000001</v>
      </c>
      <c r="M65" s="5">
        <v>0.13412959999999999</v>
      </c>
      <c r="N65" s="5">
        <v>7.6978900000000003E-2</v>
      </c>
      <c r="O65" s="15">
        <f>O67*L73</f>
        <v>42.356501787871657</v>
      </c>
      <c r="P65" s="5" t="s">
        <v>14</v>
      </c>
      <c r="Q65" s="5">
        <v>0.21110860000000001</v>
      </c>
      <c r="R65" s="5">
        <v>0.1056325</v>
      </c>
      <c r="S65" s="5">
        <v>0.1054761</v>
      </c>
      <c r="T65" s="15">
        <f>T67*Q73</f>
        <v>56.671974902673156</v>
      </c>
      <c r="U65" s="5" t="s">
        <v>14</v>
      </c>
      <c r="V65" s="5">
        <v>0.21110860000000001</v>
      </c>
      <c r="W65" s="5">
        <v>8.0130800000000002E-2</v>
      </c>
      <c r="X65" s="5">
        <v>0.13097780000000001</v>
      </c>
      <c r="Y65" s="15">
        <f>Y67*V73</f>
        <v>68.615091153700419</v>
      </c>
      <c r="Z65" s="5" t="s">
        <v>14</v>
      </c>
      <c r="AA65" s="5">
        <v>0.21110860000000001</v>
      </c>
      <c r="AB65" s="5">
        <v>5.7215099999999998E-2</v>
      </c>
      <c r="AC65" s="5">
        <v>0.15389340000000001</v>
      </c>
      <c r="AD65" s="15">
        <f>AD67*AA73</f>
        <v>78.474781488229596</v>
      </c>
      <c r="AE65" s="5" t="s">
        <v>14</v>
      </c>
      <c r="AF65" s="5">
        <v>0.21110860000000001</v>
      </c>
      <c r="AG65" s="5">
        <v>3.6544599999999997E-2</v>
      </c>
      <c r="AH65" s="5">
        <v>0.174564</v>
      </c>
      <c r="AI65" s="15">
        <f>AI67*AF73</f>
        <v>86.489890021915841</v>
      </c>
      <c r="AJ65" s="5" t="s">
        <v>14</v>
      </c>
      <c r="AK65" s="5">
        <v>0.21110860000000001</v>
      </c>
      <c r="AL65" s="5">
        <v>1.7833600000000002E-2</v>
      </c>
      <c r="AM65" s="5">
        <v>0.193275</v>
      </c>
      <c r="AN65" s="15">
        <f>AN67*AK73</f>
        <v>92.858343887791548</v>
      </c>
      <c r="AO65" s="5" t="s">
        <v>14</v>
      </c>
      <c r="AP65" s="5">
        <v>0.21110860000000001</v>
      </c>
      <c r="AQ65" s="5">
        <v>8.4133799999999996E-4</v>
      </c>
      <c r="AR65" s="5">
        <v>0.21026729999999999</v>
      </c>
      <c r="AS65" s="15">
        <f>AS67*AP73</f>
        <v>97.745467374980194</v>
      </c>
    </row>
    <row r="66" spans="1:45" x14ac:dyDescent="0.25">
      <c r="A66" s="4" t="s">
        <v>15</v>
      </c>
      <c r="B66" s="5">
        <v>2.2440950000000002</v>
      </c>
      <c r="C66" s="5">
        <v>2.223023</v>
      </c>
      <c r="D66" s="5">
        <v>2.1072E-2</v>
      </c>
      <c r="E66" s="15"/>
      <c r="F66" s="5" t="s">
        <v>15</v>
      </c>
      <c r="G66" s="5">
        <v>2.2440950000000002</v>
      </c>
      <c r="H66" s="5">
        <v>2.1278860000000002</v>
      </c>
      <c r="I66" s="5">
        <v>0.1162091</v>
      </c>
      <c r="J66" s="15"/>
      <c r="K66" s="5" t="s">
        <v>15</v>
      </c>
      <c r="L66" s="5">
        <v>2.2440950000000002</v>
      </c>
      <c r="M66" s="5">
        <v>2.024235</v>
      </c>
      <c r="N66" s="5">
        <v>0.21986030000000001</v>
      </c>
      <c r="O66" s="15"/>
      <c r="P66" s="5" t="s">
        <v>15</v>
      </c>
      <c r="Q66" s="5">
        <v>2.2440950000000002</v>
      </c>
      <c r="R66" s="5">
        <v>1.9056979999999999</v>
      </c>
      <c r="S66" s="5">
        <v>0.3383969</v>
      </c>
      <c r="T66" s="15"/>
      <c r="U66" s="5" t="s">
        <v>15</v>
      </c>
      <c r="V66" s="5">
        <v>2.2440950000000002</v>
      </c>
      <c r="W66" s="5">
        <v>1.762211</v>
      </c>
      <c r="X66" s="5">
        <v>0.48188419999999998</v>
      </c>
      <c r="Y66" s="15"/>
      <c r="Z66" s="5" t="s">
        <v>15</v>
      </c>
      <c r="AA66" s="5">
        <v>2.2440950000000002</v>
      </c>
      <c r="AB66" s="5">
        <v>1.5761540000000001</v>
      </c>
      <c r="AC66" s="5">
        <v>0.66794129999999996</v>
      </c>
      <c r="AD66" s="15"/>
      <c r="AE66" s="5" t="s">
        <v>15</v>
      </c>
      <c r="AF66" s="5">
        <v>2.2440950000000002</v>
      </c>
      <c r="AG66" s="5">
        <v>1.3127139999999999</v>
      </c>
      <c r="AH66" s="5">
        <v>0.93138120000000002</v>
      </c>
      <c r="AI66" s="15"/>
      <c r="AJ66" s="5" t="s">
        <v>15</v>
      </c>
      <c r="AK66" s="5">
        <v>2.2440950000000002</v>
      </c>
      <c r="AL66" s="5">
        <v>0.89082810000000001</v>
      </c>
      <c r="AM66" s="5">
        <v>1.353267</v>
      </c>
      <c r="AN66" s="15"/>
      <c r="AO66" s="5" t="s">
        <v>15</v>
      </c>
      <c r="AP66" s="5">
        <v>2.2440950000000002</v>
      </c>
      <c r="AQ66" s="5">
        <v>6.5828499999999998E-2</v>
      </c>
      <c r="AR66" s="5">
        <v>2.178267</v>
      </c>
      <c r="AS66" s="15"/>
    </row>
    <row r="67" spans="1:45" x14ac:dyDescent="0.25">
      <c r="A67" s="4" t="s">
        <v>16</v>
      </c>
      <c r="B67" s="5">
        <v>43.389200000000002</v>
      </c>
      <c r="C67" s="5">
        <v>42.884599999999999</v>
      </c>
      <c r="D67" s="5">
        <v>0.50460179999999999</v>
      </c>
      <c r="E67" s="18">
        <f>D67*24</f>
        <v>12.110443199999999</v>
      </c>
      <c r="F67" s="5" t="s">
        <v>16</v>
      </c>
      <c r="G67" s="5">
        <v>43.389200000000002</v>
      </c>
      <c r="H67" s="5">
        <v>40.664569999999998</v>
      </c>
      <c r="I67" s="5">
        <v>2.724631</v>
      </c>
      <c r="J67" s="18">
        <f>I67*24</f>
        <v>65.391143999999997</v>
      </c>
      <c r="K67" s="5" t="s">
        <v>16</v>
      </c>
      <c r="L67" s="5">
        <v>43.389200000000002</v>
      </c>
      <c r="M67" s="5">
        <v>38.348579999999998</v>
      </c>
      <c r="N67" s="5">
        <v>5.0406199999999997</v>
      </c>
      <c r="O67" s="18">
        <f>N67*24</f>
        <v>120.97487999999998</v>
      </c>
      <c r="P67" s="5" t="s">
        <v>16</v>
      </c>
      <c r="Q67" s="5">
        <v>43.389200000000002</v>
      </c>
      <c r="R67" s="5">
        <v>35.813380000000002</v>
      </c>
      <c r="S67" s="5">
        <v>7.5758159999999997</v>
      </c>
      <c r="T67" s="18">
        <f>S67*24</f>
        <v>181.81958399999999</v>
      </c>
      <c r="U67" s="5" t="s">
        <v>16</v>
      </c>
      <c r="V67" s="5">
        <v>43.389200000000002</v>
      </c>
      <c r="W67" s="5">
        <v>32.870710000000003</v>
      </c>
      <c r="X67" s="5">
        <v>10.51849</v>
      </c>
      <c r="Y67" s="18">
        <f>X67*24</f>
        <v>252.44376</v>
      </c>
      <c r="Z67" s="5" t="s">
        <v>16</v>
      </c>
      <c r="AA67" s="5">
        <v>43.389200000000002</v>
      </c>
      <c r="AB67" s="5">
        <v>29.197410000000001</v>
      </c>
      <c r="AC67" s="5">
        <v>14.191789999999999</v>
      </c>
      <c r="AD67" s="18">
        <f>AC67*24</f>
        <v>340.60296</v>
      </c>
      <c r="AE67" s="5" t="s">
        <v>16</v>
      </c>
      <c r="AF67" s="5">
        <v>43.389200000000002</v>
      </c>
      <c r="AG67" s="5">
        <v>24.161519999999999</v>
      </c>
      <c r="AH67" s="5">
        <v>19.227679999999999</v>
      </c>
      <c r="AI67" s="18">
        <f>AH67*24</f>
        <v>461.46431999999999</v>
      </c>
      <c r="AJ67" s="5" t="s">
        <v>16</v>
      </c>
      <c r="AK67" s="5">
        <v>43.389200000000002</v>
      </c>
      <c r="AL67" s="5">
        <v>16.298670000000001</v>
      </c>
      <c r="AM67" s="5">
        <v>27.090530000000001</v>
      </c>
      <c r="AN67" s="18">
        <f>AM67*24</f>
        <v>650.17272000000003</v>
      </c>
      <c r="AO67" s="5" t="s">
        <v>16</v>
      </c>
      <c r="AP67" s="5">
        <v>43.389200000000002</v>
      </c>
      <c r="AQ67" s="5">
        <v>1.197721</v>
      </c>
      <c r="AR67" s="5">
        <v>42.191479999999999</v>
      </c>
      <c r="AS67" s="18">
        <f>AR67*24</f>
        <v>1012.59552</v>
      </c>
    </row>
    <row r="68" spans="1:45" x14ac:dyDescent="0.25">
      <c r="A68" s="4" t="s">
        <v>17</v>
      </c>
      <c r="B68" s="5">
        <v>0.77083330000000005</v>
      </c>
      <c r="C68" s="5">
        <v>0.77355200000000002</v>
      </c>
      <c r="D68" s="5">
        <v>38.327820000000003</v>
      </c>
      <c r="E68" s="15"/>
      <c r="F68" s="5" t="s">
        <v>17</v>
      </c>
      <c r="G68" s="5">
        <v>0.77083330000000005</v>
      </c>
      <c r="H68" s="5">
        <v>0.73019140000000005</v>
      </c>
      <c r="I68" s="5">
        <v>212.01669999999999</v>
      </c>
      <c r="J68" s="15"/>
      <c r="K68" s="5" t="s">
        <v>17</v>
      </c>
      <c r="L68" s="5">
        <v>0.77083330000000005</v>
      </c>
      <c r="M68" s="5">
        <v>0.68572040000000001</v>
      </c>
      <c r="N68" s="5">
        <v>402.3408</v>
      </c>
      <c r="O68" s="15"/>
      <c r="P68" s="5" t="s">
        <v>17</v>
      </c>
      <c r="Q68" s="5">
        <v>0.77083330000000005</v>
      </c>
      <c r="R68" s="5">
        <v>0.63790550000000001</v>
      </c>
      <c r="S68" s="5">
        <v>621.13670000000002</v>
      </c>
      <c r="T68" s="15"/>
      <c r="U68" s="5" t="s">
        <v>17</v>
      </c>
      <c r="V68" s="5">
        <v>0.77083330000000005</v>
      </c>
      <c r="W68" s="5">
        <v>0.58339240000000003</v>
      </c>
      <c r="X68" s="5">
        <v>887.1825</v>
      </c>
      <c r="Y68" s="6"/>
      <c r="Z68" s="5" t="s">
        <v>17</v>
      </c>
      <c r="AA68" s="5">
        <v>0.77083330000000005</v>
      </c>
      <c r="AB68" s="5">
        <v>0.51648269999999996</v>
      </c>
      <c r="AC68" s="5">
        <v>1233.4290000000001</v>
      </c>
      <c r="AD68" s="15"/>
      <c r="AE68" s="5" t="s">
        <v>17</v>
      </c>
      <c r="AF68" s="5">
        <v>0.77083330000000005</v>
      </c>
      <c r="AG68" s="5">
        <v>0.42609550000000002</v>
      </c>
      <c r="AH68" s="5">
        <v>1725.0630000000001</v>
      </c>
      <c r="AI68" s="15"/>
      <c r="AJ68" s="5" t="s">
        <v>17</v>
      </c>
      <c r="AK68" s="5">
        <v>0.77083330000000005</v>
      </c>
      <c r="AL68" s="5">
        <v>0.2866225</v>
      </c>
      <c r="AM68" s="5">
        <v>2513.962</v>
      </c>
      <c r="AN68" s="15"/>
      <c r="AO68" s="5" t="s">
        <v>17</v>
      </c>
      <c r="AP68" s="5">
        <v>0.77083330000000005</v>
      </c>
      <c r="AQ68" s="5">
        <v>2.1007999999999999E-2</v>
      </c>
      <c r="AR68" s="5">
        <v>4058.6370000000002</v>
      </c>
      <c r="AS68" s="6"/>
    </row>
    <row r="69" spans="1:45" x14ac:dyDescent="0.25">
      <c r="A69" s="4" t="s">
        <v>18</v>
      </c>
      <c r="B69" s="5">
        <v>40</v>
      </c>
      <c r="C69" s="5">
        <v>55</v>
      </c>
      <c r="D69" s="5">
        <v>55</v>
      </c>
      <c r="E69" s="15"/>
      <c r="F69" s="5" t="s">
        <v>18</v>
      </c>
      <c r="G69" s="5">
        <v>40</v>
      </c>
      <c r="H69" s="5">
        <v>56</v>
      </c>
      <c r="I69" s="5">
        <v>56</v>
      </c>
      <c r="J69" s="15"/>
      <c r="K69" s="5" t="s">
        <v>18</v>
      </c>
      <c r="L69" s="5">
        <v>40</v>
      </c>
      <c r="M69" s="5">
        <v>57</v>
      </c>
      <c r="N69" s="5">
        <v>57</v>
      </c>
      <c r="O69" s="15"/>
      <c r="P69" s="5" t="s">
        <v>18</v>
      </c>
      <c r="Q69" s="5">
        <v>40</v>
      </c>
      <c r="R69" s="5">
        <v>58</v>
      </c>
      <c r="S69" s="5">
        <v>58</v>
      </c>
      <c r="T69" s="15"/>
      <c r="U69" s="5" t="s">
        <v>18</v>
      </c>
      <c r="V69" s="5">
        <v>40</v>
      </c>
      <c r="W69" s="5">
        <v>59</v>
      </c>
      <c r="X69" s="5">
        <v>59</v>
      </c>
      <c r="Y69" s="6"/>
      <c r="Z69" s="5" t="s">
        <v>18</v>
      </c>
      <c r="AA69" s="5">
        <v>40</v>
      </c>
      <c r="AB69" s="5">
        <v>60</v>
      </c>
      <c r="AC69" s="5">
        <v>60</v>
      </c>
      <c r="AD69" s="15"/>
      <c r="AE69" s="5" t="s">
        <v>18</v>
      </c>
      <c r="AF69" s="5">
        <v>40</v>
      </c>
      <c r="AG69" s="5">
        <v>61</v>
      </c>
      <c r="AH69" s="5">
        <v>61</v>
      </c>
      <c r="AI69" s="15"/>
      <c r="AJ69" s="5" t="s">
        <v>18</v>
      </c>
      <c r="AK69" s="5">
        <v>40</v>
      </c>
      <c r="AL69" s="5">
        <v>62</v>
      </c>
      <c r="AM69" s="5">
        <v>62</v>
      </c>
      <c r="AN69" s="15"/>
      <c r="AO69" s="5" t="s">
        <v>18</v>
      </c>
      <c r="AP69" s="5">
        <v>40</v>
      </c>
      <c r="AQ69" s="5">
        <v>63</v>
      </c>
      <c r="AR69" s="5">
        <v>63</v>
      </c>
      <c r="AS69" s="6"/>
    </row>
    <row r="70" spans="1:45" x14ac:dyDescent="0.25">
      <c r="A70" s="4" t="s">
        <v>19</v>
      </c>
      <c r="B70" s="5">
        <v>1.01325</v>
      </c>
      <c r="C70" s="5">
        <v>0.25</v>
      </c>
      <c r="D70" s="5">
        <v>0.25</v>
      </c>
      <c r="E70" s="15"/>
      <c r="F70" s="5" t="s">
        <v>19</v>
      </c>
      <c r="G70" s="5">
        <v>1.01325</v>
      </c>
      <c r="H70" s="5">
        <v>0.25</v>
      </c>
      <c r="I70" s="5">
        <v>0.25</v>
      </c>
      <c r="J70" s="15"/>
      <c r="K70" s="5" t="s">
        <v>19</v>
      </c>
      <c r="L70" s="5">
        <v>1.01325</v>
      </c>
      <c r="M70" s="5">
        <v>0.25</v>
      </c>
      <c r="N70" s="5">
        <v>0.25</v>
      </c>
      <c r="O70" s="15"/>
      <c r="P70" s="5" t="s">
        <v>19</v>
      </c>
      <c r="Q70" s="5">
        <v>1.01325</v>
      </c>
      <c r="R70" s="5">
        <v>0.25</v>
      </c>
      <c r="S70" s="5">
        <v>0.25</v>
      </c>
      <c r="T70" s="15"/>
      <c r="U70" s="5" t="s">
        <v>19</v>
      </c>
      <c r="V70" s="5">
        <v>1.01325</v>
      </c>
      <c r="W70" s="5">
        <v>0.25</v>
      </c>
      <c r="X70" s="5">
        <v>0.25</v>
      </c>
      <c r="Y70" s="6"/>
      <c r="Z70" s="5" t="s">
        <v>19</v>
      </c>
      <c r="AA70" s="5">
        <v>1.01325</v>
      </c>
      <c r="AB70" s="5">
        <v>0.25</v>
      </c>
      <c r="AC70" s="5">
        <v>0.25</v>
      </c>
      <c r="AD70" s="15"/>
      <c r="AE70" s="5" t="s">
        <v>19</v>
      </c>
      <c r="AF70" s="5">
        <v>1.01325</v>
      </c>
      <c r="AG70" s="5">
        <v>0.25</v>
      </c>
      <c r="AH70" s="5">
        <v>0.25</v>
      </c>
      <c r="AI70" s="15"/>
      <c r="AJ70" s="5" t="s">
        <v>19</v>
      </c>
      <c r="AK70" s="5">
        <v>1.01325</v>
      </c>
      <c r="AL70" s="5">
        <v>0.25</v>
      </c>
      <c r="AM70" s="5">
        <v>0.25</v>
      </c>
      <c r="AN70" s="15"/>
      <c r="AO70" s="5" t="s">
        <v>19</v>
      </c>
      <c r="AP70" s="5">
        <v>1.01325</v>
      </c>
      <c r="AQ70" s="5">
        <v>0.25</v>
      </c>
      <c r="AR70" s="5">
        <v>0.25</v>
      </c>
      <c r="AS70" s="6"/>
    </row>
    <row r="71" spans="1:45" x14ac:dyDescent="0.25">
      <c r="A71" s="4"/>
      <c r="B71" s="5"/>
      <c r="C71" s="5"/>
      <c r="D71" s="5"/>
      <c r="E71" s="15"/>
      <c r="F71" s="5"/>
      <c r="G71" s="5"/>
      <c r="H71" s="5"/>
      <c r="I71" s="5"/>
      <c r="J71" s="15"/>
      <c r="K71" s="5"/>
      <c r="L71" s="5"/>
      <c r="M71" s="5"/>
      <c r="N71" s="5"/>
      <c r="O71" s="15"/>
      <c r="P71" s="5"/>
      <c r="Q71" s="5"/>
      <c r="R71" s="5"/>
      <c r="S71" s="5"/>
      <c r="T71" s="15"/>
      <c r="U71" s="5"/>
      <c r="V71" s="5"/>
      <c r="W71" s="5"/>
      <c r="X71" s="5"/>
      <c r="Y71" s="6"/>
      <c r="Z71" s="5"/>
      <c r="AA71" s="5"/>
      <c r="AB71" s="5"/>
      <c r="AC71" s="5"/>
      <c r="AD71" s="15"/>
      <c r="AE71" s="5"/>
      <c r="AF71" s="5"/>
      <c r="AG71" s="5"/>
      <c r="AH71" s="5"/>
      <c r="AI71" s="15"/>
      <c r="AJ71" s="5"/>
      <c r="AK71" s="5"/>
      <c r="AL71" s="5"/>
      <c r="AM71" s="5"/>
      <c r="AN71" s="15"/>
      <c r="AO71" s="5"/>
      <c r="AP71" s="5"/>
      <c r="AQ71" s="5"/>
      <c r="AR71" s="5"/>
      <c r="AS71" s="6"/>
    </row>
    <row r="72" spans="1:45" x14ac:dyDescent="0.25">
      <c r="A72" s="4" t="s">
        <v>24</v>
      </c>
      <c r="B72" s="11">
        <f>D65/B65</f>
        <v>4.2207233622884144E-2</v>
      </c>
      <c r="C72" s="5"/>
      <c r="D72" s="5"/>
      <c r="E72" s="15"/>
      <c r="F72" s="5" t="s">
        <v>24</v>
      </c>
      <c r="G72" s="11">
        <f>I65/G65</f>
        <v>0.21312016658724464</v>
      </c>
      <c r="H72" s="5"/>
      <c r="I72" s="5"/>
      <c r="J72" s="15"/>
      <c r="K72" s="5" t="s">
        <v>24</v>
      </c>
      <c r="L72" s="11">
        <f>N65/L65</f>
        <v>0.36464123204833909</v>
      </c>
      <c r="M72" s="5"/>
      <c r="N72" s="5"/>
      <c r="O72" s="15"/>
      <c r="P72" s="5" t="s">
        <v>24</v>
      </c>
      <c r="Q72" s="11">
        <f>S65/Q65</f>
        <v>0.49962957454125506</v>
      </c>
      <c r="R72" s="5"/>
      <c r="S72" s="5"/>
      <c r="T72" s="15"/>
      <c r="U72" s="5" t="s">
        <v>24</v>
      </c>
      <c r="V72" s="11">
        <f>X65/V65</f>
        <v>0.62042853772892248</v>
      </c>
      <c r="W72" s="5"/>
      <c r="X72" s="5"/>
      <c r="Y72" s="6"/>
      <c r="Z72" s="5" t="s">
        <v>24</v>
      </c>
      <c r="AA72" s="11">
        <f>AC65/AA65</f>
        <v>0.72897740783653531</v>
      </c>
      <c r="AB72" s="5"/>
      <c r="AC72" s="5"/>
      <c r="AD72" s="15"/>
      <c r="AE72" s="5" t="s">
        <v>24</v>
      </c>
      <c r="AF72" s="11">
        <f>AH65/AF65</f>
        <v>0.82689194092519203</v>
      </c>
      <c r="AG72" s="5"/>
      <c r="AH72" s="5"/>
      <c r="AI72" s="15"/>
      <c r="AJ72" s="5" t="s">
        <v>24</v>
      </c>
      <c r="AK72" s="11">
        <f>AM65/AK65</f>
        <v>0.91552404781235819</v>
      </c>
      <c r="AL72" s="5"/>
      <c r="AM72" s="5"/>
      <c r="AN72" s="15"/>
      <c r="AO72" s="5" t="s">
        <v>24</v>
      </c>
      <c r="AP72" s="11">
        <f>AR65/AP65</f>
        <v>0.99601484733449974</v>
      </c>
      <c r="AQ72" s="5"/>
      <c r="AR72" s="5"/>
      <c r="AS72" s="6"/>
    </row>
    <row r="73" spans="1:45" x14ac:dyDescent="0.25">
      <c r="A73" s="4" t="s">
        <v>25</v>
      </c>
      <c r="B73" s="11">
        <f>(D65)/(D66)</f>
        <v>0.42285070235383443</v>
      </c>
      <c r="C73" s="5"/>
      <c r="D73" s="5"/>
      <c r="E73" s="15"/>
      <c r="F73" s="5" t="s">
        <v>25</v>
      </c>
      <c r="G73" s="11">
        <f>(I65)/(I66)</f>
        <v>0.38715986957992099</v>
      </c>
      <c r="H73" s="5"/>
      <c r="I73" s="5"/>
      <c r="J73" s="15"/>
      <c r="K73" s="5" t="s">
        <v>25</v>
      </c>
      <c r="L73" s="13">
        <f>(N65)/(N66)</f>
        <v>0.35012642118654436</v>
      </c>
      <c r="M73" s="5"/>
      <c r="N73" s="5"/>
      <c r="O73" s="15"/>
      <c r="P73" s="5" t="s">
        <v>25</v>
      </c>
      <c r="Q73" s="13">
        <f>(S65)/(S66)</f>
        <v>0.31169345818475286</v>
      </c>
      <c r="R73" s="5"/>
      <c r="S73" s="5"/>
      <c r="T73" s="15"/>
      <c r="U73" s="5" t="s">
        <v>25</v>
      </c>
      <c r="V73" s="13">
        <f>(X65)/(X66)</f>
        <v>0.27180347477672023</v>
      </c>
      <c r="W73" s="5"/>
      <c r="X73" s="5"/>
      <c r="Y73" s="6"/>
      <c r="Z73" s="5" t="s">
        <v>25</v>
      </c>
      <c r="AA73" s="11">
        <f>(AC65)/(AC66)</f>
        <v>0.23039958750866285</v>
      </c>
      <c r="AB73" s="5"/>
      <c r="AC73" s="5"/>
      <c r="AD73" s="15"/>
      <c r="AE73" s="5" t="s">
        <v>25</v>
      </c>
      <c r="AF73" s="13">
        <f>(AH65)/(AH66)</f>
        <v>0.1874248696452108</v>
      </c>
      <c r="AG73" s="5"/>
      <c r="AH73" s="5"/>
      <c r="AI73" s="15"/>
      <c r="AJ73" s="5" t="s">
        <v>25</v>
      </c>
      <c r="AK73" s="13">
        <f>(AM65)/(AM66)</f>
        <v>0.14282103975047053</v>
      </c>
      <c r="AL73" s="5"/>
      <c r="AM73" s="5"/>
      <c r="AN73" s="15"/>
      <c r="AO73" s="5" t="s">
        <v>25</v>
      </c>
      <c r="AP73" s="13">
        <f>(AR65)/(AR66)</f>
        <v>9.6529626533386398E-2</v>
      </c>
      <c r="AQ73" s="5"/>
      <c r="AR73" s="5"/>
      <c r="AS73" s="6"/>
    </row>
    <row r="74" spans="1:45" ht="15.75" thickBot="1" x14ac:dyDescent="0.3">
      <c r="A74" s="7"/>
      <c r="B74" s="8"/>
      <c r="C74" s="8"/>
      <c r="D74" s="8"/>
      <c r="E74" s="16"/>
      <c r="F74" s="8"/>
      <c r="G74" s="8"/>
      <c r="H74" s="8"/>
      <c r="I74" s="8"/>
      <c r="J74" s="16"/>
      <c r="K74" s="8"/>
      <c r="L74" s="8"/>
      <c r="M74" s="8"/>
      <c r="N74" s="8"/>
      <c r="O74" s="16"/>
      <c r="P74" s="8"/>
      <c r="Q74" s="8"/>
      <c r="R74" s="8"/>
      <c r="S74" s="8"/>
      <c r="T74" s="16"/>
      <c r="U74" s="8"/>
      <c r="V74" s="8"/>
      <c r="W74" s="8"/>
      <c r="X74" s="8"/>
      <c r="Y74" s="9"/>
      <c r="Z74" s="8"/>
      <c r="AA74" s="8"/>
      <c r="AB74" s="8"/>
      <c r="AC74" s="8"/>
      <c r="AD74" s="16"/>
      <c r="AE74" s="8"/>
      <c r="AF74" s="8"/>
      <c r="AG74" s="8"/>
      <c r="AH74" s="8"/>
      <c r="AI74" s="16"/>
      <c r="AJ74" s="8"/>
      <c r="AK74" s="8"/>
      <c r="AL74" s="8"/>
      <c r="AM74" s="8"/>
      <c r="AN74" s="16"/>
      <c r="AO74" s="8"/>
      <c r="AP74" s="8"/>
      <c r="AQ74" s="8"/>
      <c r="AR74" s="8"/>
      <c r="AS74" s="9"/>
    </row>
    <row r="77" spans="1:45" ht="15.75" thickBot="1" x14ac:dyDescent="0.3"/>
    <row r="78" spans="1:45" x14ac:dyDescent="0.25">
      <c r="A78" s="1" t="s">
        <v>9</v>
      </c>
      <c r="B78" s="17">
        <v>59</v>
      </c>
      <c r="C78" s="2" t="s">
        <v>12</v>
      </c>
      <c r="D78" s="2"/>
      <c r="E78" s="14"/>
      <c r="F78" s="17">
        <v>60</v>
      </c>
      <c r="G78" s="2" t="s">
        <v>12</v>
      </c>
      <c r="H78" s="2"/>
      <c r="I78" s="2"/>
      <c r="J78" s="14"/>
      <c r="K78" s="17">
        <v>61</v>
      </c>
      <c r="L78" s="2" t="s">
        <v>12</v>
      </c>
      <c r="M78" s="2"/>
      <c r="N78" s="2"/>
      <c r="O78" s="14"/>
      <c r="P78" s="17">
        <v>62</v>
      </c>
      <c r="Q78" s="2" t="s">
        <v>12</v>
      </c>
      <c r="R78" s="2"/>
      <c r="S78" s="2"/>
      <c r="T78" s="14"/>
      <c r="U78" s="17">
        <v>63</v>
      </c>
      <c r="V78" s="2" t="s">
        <v>12</v>
      </c>
      <c r="W78" s="2"/>
      <c r="X78" s="2"/>
      <c r="Y78" s="14"/>
      <c r="Z78" s="17">
        <v>64</v>
      </c>
      <c r="AA78" s="2" t="s">
        <v>12</v>
      </c>
      <c r="AB78" s="2"/>
      <c r="AC78" s="2"/>
      <c r="AD78" s="14"/>
      <c r="AE78" s="17">
        <v>65</v>
      </c>
      <c r="AF78" s="2" t="s">
        <v>12</v>
      </c>
      <c r="AG78" s="2"/>
      <c r="AH78" s="2"/>
      <c r="AI78" s="14"/>
      <c r="AJ78" s="17">
        <v>66</v>
      </c>
      <c r="AK78" s="2" t="s">
        <v>12</v>
      </c>
      <c r="AL78" s="2"/>
      <c r="AM78" s="2"/>
      <c r="AN78" s="14"/>
      <c r="AO78" s="17">
        <v>67</v>
      </c>
      <c r="AP78" s="2" t="s">
        <v>12</v>
      </c>
      <c r="AQ78" s="2"/>
      <c r="AR78" s="2"/>
      <c r="AS78" s="3"/>
    </row>
    <row r="79" spans="1:45" x14ac:dyDescent="0.25">
      <c r="A79" s="4" t="s">
        <v>10</v>
      </c>
      <c r="B79" s="5">
        <v>30</v>
      </c>
      <c r="C79" s="5" t="s">
        <v>11</v>
      </c>
      <c r="D79" s="5"/>
      <c r="E79" s="15"/>
      <c r="F79" s="5"/>
      <c r="G79" s="5"/>
      <c r="H79" s="5"/>
      <c r="I79" s="5"/>
      <c r="J79" s="15"/>
      <c r="K79" s="5"/>
      <c r="L79" s="5"/>
      <c r="M79" s="5"/>
      <c r="N79" s="5"/>
      <c r="O79" s="15"/>
      <c r="P79" s="5"/>
      <c r="Q79" s="5"/>
      <c r="R79" s="5"/>
      <c r="S79" s="5"/>
      <c r="T79" s="15"/>
      <c r="U79" s="5"/>
      <c r="V79" s="5"/>
      <c r="W79" s="5"/>
      <c r="X79" s="5"/>
      <c r="Y79" s="15"/>
      <c r="Z79" s="5"/>
      <c r="AA79" s="5"/>
      <c r="AB79" s="5"/>
      <c r="AC79" s="5"/>
      <c r="AD79" s="15"/>
      <c r="AE79" s="5"/>
      <c r="AF79" s="5"/>
      <c r="AG79" s="5"/>
      <c r="AH79" s="5"/>
      <c r="AI79" s="15"/>
      <c r="AJ79" s="5"/>
      <c r="AK79" s="5"/>
      <c r="AL79" s="5"/>
      <c r="AM79" s="5"/>
      <c r="AN79" s="15"/>
      <c r="AO79" s="5"/>
      <c r="AP79" s="5"/>
      <c r="AQ79" s="5"/>
      <c r="AR79" s="5"/>
      <c r="AS79" s="6"/>
    </row>
    <row r="80" spans="1:45" x14ac:dyDescent="0.25">
      <c r="A80" s="4"/>
      <c r="B80" s="5"/>
      <c r="C80" s="5"/>
      <c r="D80" s="5"/>
      <c r="E80" s="15"/>
      <c r="F80" s="5"/>
      <c r="G80" s="5"/>
      <c r="H80" s="5"/>
      <c r="I80" s="5"/>
      <c r="J80" s="15"/>
      <c r="K80" s="5"/>
      <c r="L80" s="5"/>
      <c r="M80" s="5"/>
      <c r="N80" s="5"/>
      <c r="O80" s="15"/>
      <c r="P80" s="5"/>
      <c r="Q80" s="5"/>
      <c r="R80" s="5"/>
      <c r="S80" s="5"/>
      <c r="T80" s="15"/>
      <c r="U80" s="5"/>
      <c r="V80" s="5"/>
      <c r="W80" s="5"/>
      <c r="X80" s="5"/>
      <c r="Y80" s="15"/>
      <c r="Z80" s="5"/>
      <c r="AA80" s="5"/>
      <c r="AB80" s="5"/>
      <c r="AC80" s="5"/>
      <c r="AD80" s="15"/>
      <c r="AE80" s="5"/>
      <c r="AF80" s="5"/>
      <c r="AG80" s="5"/>
      <c r="AH80" s="5"/>
      <c r="AI80" s="15"/>
      <c r="AJ80" s="5"/>
      <c r="AK80" s="5"/>
      <c r="AL80" s="5"/>
      <c r="AM80" s="5"/>
      <c r="AN80" s="15"/>
      <c r="AO80" s="5"/>
      <c r="AP80" s="5"/>
      <c r="AQ80" s="5"/>
      <c r="AR80" s="5"/>
      <c r="AS80" s="6"/>
    </row>
    <row r="81" spans="1:45" x14ac:dyDescent="0.25">
      <c r="A81" s="4"/>
      <c r="B81" s="5" t="s">
        <v>20</v>
      </c>
      <c r="C81" s="5" t="s">
        <v>21</v>
      </c>
      <c r="D81" s="5" t="s">
        <v>22</v>
      </c>
      <c r="E81" s="15" t="s">
        <v>28</v>
      </c>
      <c r="F81" s="5"/>
      <c r="G81" s="5" t="s">
        <v>20</v>
      </c>
      <c r="H81" s="5" t="s">
        <v>21</v>
      </c>
      <c r="I81" s="5" t="s">
        <v>22</v>
      </c>
      <c r="J81" s="15" t="s">
        <v>28</v>
      </c>
      <c r="K81" s="5"/>
      <c r="L81" s="5" t="s">
        <v>20</v>
      </c>
      <c r="M81" s="5" t="s">
        <v>21</v>
      </c>
      <c r="N81" s="5" t="s">
        <v>22</v>
      </c>
      <c r="O81" s="15" t="s">
        <v>28</v>
      </c>
      <c r="P81" s="5"/>
      <c r="Q81" s="5" t="s">
        <v>20</v>
      </c>
      <c r="R81" s="5" t="s">
        <v>21</v>
      </c>
      <c r="S81" s="5" t="s">
        <v>22</v>
      </c>
      <c r="T81" s="15" t="s">
        <v>28</v>
      </c>
      <c r="U81" s="5"/>
      <c r="V81" s="5" t="s">
        <v>20</v>
      </c>
      <c r="W81" s="5" t="s">
        <v>21</v>
      </c>
      <c r="X81" s="5" t="s">
        <v>22</v>
      </c>
      <c r="Y81" s="15" t="s">
        <v>28</v>
      </c>
      <c r="Z81" s="5"/>
      <c r="AA81" s="5" t="s">
        <v>20</v>
      </c>
      <c r="AB81" s="5" t="s">
        <v>21</v>
      </c>
      <c r="AC81" s="5" t="s">
        <v>22</v>
      </c>
      <c r="AD81" s="15" t="s">
        <v>28</v>
      </c>
      <c r="AE81" s="5"/>
      <c r="AF81" s="5" t="s">
        <v>20</v>
      </c>
      <c r="AG81" s="5" t="s">
        <v>21</v>
      </c>
      <c r="AH81" s="5" t="s">
        <v>22</v>
      </c>
      <c r="AI81" s="15" t="s">
        <v>28</v>
      </c>
      <c r="AJ81" s="5"/>
      <c r="AK81" s="5" t="s">
        <v>20</v>
      </c>
      <c r="AL81" s="5" t="s">
        <v>21</v>
      </c>
      <c r="AM81" s="5" t="s">
        <v>22</v>
      </c>
      <c r="AN81" s="15" t="s">
        <v>28</v>
      </c>
      <c r="AO81" s="5"/>
      <c r="AP81" s="5" t="s">
        <v>20</v>
      </c>
      <c r="AQ81" s="5" t="s">
        <v>21</v>
      </c>
      <c r="AR81" s="5" t="s">
        <v>22</v>
      </c>
      <c r="AS81" s="15" t="s">
        <v>28</v>
      </c>
    </row>
    <row r="82" spans="1:45" x14ac:dyDescent="0.25">
      <c r="A82" s="4" t="s">
        <v>13</v>
      </c>
      <c r="B82" s="5">
        <v>2.0329869999999999</v>
      </c>
      <c r="C82" s="5">
        <v>2.0187759999999999</v>
      </c>
      <c r="D82" s="5">
        <v>1.4211E-2</v>
      </c>
      <c r="E82" s="18">
        <f>E85-E83</f>
        <v>8.1473598802585272</v>
      </c>
      <c r="F82" s="5" t="s">
        <v>13</v>
      </c>
      <c r="G82" s="5">
        <v>2.0329869999999999</v>
      </c>
      <c r="H82" s="5">
        <v>1.959495</v>
      </c>
      <c r="I82" s="5">
        <v>7.3491600000000004E-2</v>
      </c>
      <c r="J82" s="18">
        <f>J85-J83</f>
        <v>41.268111981416382</v>
      </c>
      <c r="K82" s="5" t="s">
        <v>13</v>
      </c>
      <c r="L82" s="5">
        <v>2.0329869999999999</v>
      </c>
      <c r="M82" s="5">
        <v>1.8878569999999999</v>
      </c>
      <c r="N82" s="5">
        <v>0.14512939999999999</v>
      </c>
      <c r="O82" s="18">
        <f>O85-O83</f>
        <v>79.723844549944346</v>
      </c>
      <c r="P82" s="5" t="s">
        <v>13</v>
      </c>
      <c r="Q82" s="5">
        <v>2.0329869999999999</v>
      </c>
      <c r="R82" s="5">
        <v>1.798298</v>
      </c>
      <c r="S82" s="5">
        <v>0.2346887</v>
      </c>
      <c r="T82" s="18">
        <f>T85-T83</f>
        <v>125.95255797597596</v>
      </c>
      <c r="U82" s="5" t="s">
        <v>13</v>
      </c>
      <c r="V82" s="5">
        <v>2.0329869999999999</v>
      </c>
      <c r="W82" s="5">
        <v>1.68167</v>
      </c>
      <c r="X82" s="5">
        <v>0.35131639999999997</v>
      </c>
      <c r="Y82" s="18">
        <f>Y85-Y83</f>
        <v>183.93760516988399</v>
      </c>
      <c r="Z82" s="5" t="s">
        <v>13</v>
      </c>
      <c r="AA82" s="5">
        <v>2.0329869999999999</v>
      </c>
      <c r="AB82" s="5">
        <v>1.521725</v>
      </c>
      <c r="AC82" s="5">
        <v>0.51126159999999998</v>
      </c>
      <c r="AD82" s="18">
        <f>AD85-AD83</f>
        <v>260.73014477152094</v>
      </c>
      <c r="AE82" s="5" t="s">
        <v>13</v>
      </c>
      <c r="AF82" s="5">
        <v>2.0329869999999999</v>
      </c>
      <c r="AG82" s="5">
        <v>1.2864580000000001</v>
      </c>
      <c r="AH82" s="5">
        <v>0.74652819999999998</v>
      </c>
      <c r="AI82" s="18">
        <f>AI85-AI83</f>
        <v>370.19098828368135</v>
      </c>
      <c r="AJ82" s="5" t="s">
        <v>13</v>
      </c>
      <c r="AK82" s="5">
        <v>2.0329869999999999</v>
      </c>
      <c r="AL82" s="5">
        <v>0.90276270000000003</v>
      </c>
      <c r="AM82" s="5">
        <v>1.1302239999999999</v>
      </c>
      <c r="AN82" s="18">
        <f>AN85-AN83</f>
        <v>543.95030482911079</v>
      </c>
      <c r="AO82" s="5" t="s">
        <v>13</v>
      </c>
      <c r="AP82" s="5">
        <v>2.0329869999999999</v>
      </c>
      <c r="AQ82" s="5">
        <v>0.15896940000000001</v>
      </c>
      <c r="AR82" s="5">
        <v>1.874017</v>
      </c>
      <c r="AS82" s="18">
        <f>AS85-AS83</f>
        <v>873.54611753938116</v>
      </c>
    </row>
    <row r="83" spans="1:45" x14ac:dyDescent="0.25">
      <c r="A83" s="4" t="s">
        <v>14</v>
      </c>
      <c r="B83" s="5">
        <v>0.21110860000000001</v>
      </c>
      <c r="C83" s="5">
        <v>0.20087360000000001</v>
      </c>
      <c r="D83" s="5">
        <v>1.0234999999999999E-2</v>
      </c>
      <c r="E83" s="15">
        <f>E85*B91</f>
        <v>5.8678649197414705</v>
      </c>
      <c r="F83" s="5" t="s">
        <v>14</v>
      </c>
      <c r="G83" s="5">
        <v>0.21110860000000001</v>
      </c>
      <c r="H83" s="5">
        <v>0.16535549999999999</v>
      </c>
      <c r="I83" s="5">
        <v>4.5753099999999998E-2</v>
      </c>
      <c r="J83" s="15">
        <f>J85*G91</f>
        <v>25.691936018583622</v>
      </c>
      <c r="K83" s="5" t="s">
        <v>14</v>
      </c>
      <c r="L83" s="5">
        <v>0.21110860000000001</v>
      </c>
      <c r="M83" s="5">
        <v>0.1338394</v>
      </c>
      <c r="N83" s="5">
        <v>7.7269099999999993E-2</v>
      </c>
      <c r="O83" s="15">
        <f>O85*L91</f>
        <v>42.446187450055639</v>
      </c>
      <c r="P83" s="5" t="s">
        <v>14</v>
      </c>
      <c r="Q83" s="5">
        <v>0.21110860000000001</v>
      </c>
      <c r="R83" s="5">
        <v>0.1057382</v>
      </c>
      <c r="S83" s="5">
        <v>0.10537050000000001</v>
      </c>
      <c r="T83" s="15">
        <f>T85*Q91</f>
        <v>56.550162024024054</v>
      </c>
      <c r="U83" s="5" t="s">
        <v>14</v>
      </c>
      <c r="V83" s="5">
        <v>0.21110860000000001</v>
      </c>
      <c r="W83" s="5">
        <v>8.0569699999999994E-2</v>
      </c>
      <c r="X83" s="5">
        <v>0.13053890000000001</v>
      </c>
      <c r="Y83" s="15">
        <f>Y85*V91</f>
        <v>68.345834830116019</v>
      </c>
      <c r="Z83" s="5" t="s">
        <v>14</v>
      </c>
      <c r="AA83" s="5">
        <v>0.21110860000000001</v>
      </c>
      <c r="AB83" s="5">
        <v>5.7935E-2</v>
      </c>
      <c r="AC83" s="5">
        <v>0.15317359999999999</v>
      </c>
      <c r="AD83" s="15">
        <f>AD85*AA91</f>
        <v>78.114575228479055</v>
      </c>
      <c r="AE83" s="5" t="s">
        <v>14</v>
      </c>
      <c r="AF83" s="5">
        <v>0.21110860000000001</v>
      </c>
      <c r="AG83" s="5">
        <v>3.7501600000000003E-2</v>
      </c>
      <c r="AH83" s="5">
        <v>0.17360700000000001</v>
      </c>
      <c r="AI83" s="15">
        <f>AI85*AF91</f>
        <v>86.088851716318615</v>
      </c>
      <c r="AJ83" s="5" t="s">
        <v>14</v>
      </c>
      <c r="AK83" s="5">
        <v>0.21110860000000001</v>
      </c>
      <c r="AL83" s="5">
        <v>1.8990699999999999E-2</v>
      </c>
      <c r="AM83" s="5">
        <v>0.19211780000000001</v>
      </c>
      <c r="AN83" s="15">
        <f>AN85*AK91</f>
        <v>92.46177517088924</v>
      </c>
      <c r="AO83" s="5" t="s">
        <v>14</v>
      </c>
      <c r="AP83" s="5">
        <v>0.21110860000000001</v>
      </c>
      <c r="AQ83" s="5">
        <v>2.1671899999999998E-3</v>
      </c>
      <c r="AR83" s="5">
        <v>0.2089414</v>
      </c>
      <c r="AS83" s="15">
        <f>AS85*AP91</f>
        <v>97.39500246061877</v>
      </c>
    </row>
    <row r="84" spans="1:45" x14ac:dyDescent="0.25">
      <c r="A84" s="4" t="s">
        <v>15</v>
      </c>
      <c r="B84" s="5">
        <v>2.2440950000000002</v>
      </c>
      <c r="C84" s="5">
        <v>2.219649</v>
      </c>
      <c r="D84" s="5">
        <v>2.4445999999999999E-2</v>
      </c>
      <c r="E84" s="15"/>
      <c r="F84" s="5" t="s">
        <v>15</v>
      </c>
      <c r="G84" s="5">
        <v>2.2440950000000002</v>
      </c>
      <c r="H84" s="5">
        <v>2.1248499999999999</v>
      </c>
      <c r="I84" s="5">
        <v>0.1192448</v>
      </c>
      <c r="J84" s="15"/>
      <c r="K84" s="5" t="s">
        <v>15</v>
      </c>
      <c r="L84" s="5">
        <v>2.2440950000000002</v>
      </c>
      <c r="M84" s="5">
        <v>2.0216970000000001</v>
      </c>
      <c r="N84" s="5">
        <v>0.2223985</v>
      </c>
      <c r="O84" s="15"/>
      <c r="P84" s="5" t="s">
        <v>15</v>
      </c>
      <c r="Q84" s="5">
        <v>2.2440950000000002</v>
      </c>
      <c r="R84" s="5">
        <v>1.9040360000000001</v>
      </c>
      <c r="S84" s="5">
        <v>0.34005920000000001</v>
      </c>
      <c r="T84" s="15"/>
      <c r="U84" s="5" t="s">
        <v>15</v>
      </c>
      <c r="V84" s="5">
        <v>2.2440950000000002</v>
      </c>
      <c r="W84" s="5">
        <v>1.76224</v>
      </c>
      <c r="X84" s="5">
        <v>0.48185529999999999</v>
      </c>
      <c r="Y84" s="15"/>
      <c r="Z84" s="5" t="s">
        <v>15</v>
      </c>
      <c r="AA84" s="5">
        <v>2.2440950000000002</v>
      </c>
      <c r="AB84" s="5">
        <v>1.5796600000000001</v>
      </c>
      <c r="AC84" s="5">
        <v>0.66443509999999995</v>
      </c>
      <c r="AD84" s="15"/>
      <c r="AE84" s="5" t="s">
        <v>15</v>
      </c>
      <c r="AF84" s="5">
        <v>2.2440950000000002</v>
      </c>
      <c r="AG84" s="5">
        <v>1.32396</v>
      </c>
      <c r="AH84" s="5">
        <v>0.92013509999999998</v>
      </c>
      <c r="AI84" s="15"/>
      <c r="AJ84" s="5" t="s">
        <v>15</v>
      </c>
      <c r="AK84" s="5">
        <v>2.2440950000000002</v>
      </c>
      <c r="AL84" s="5">
        <v>0.9217535</v>
      </c>
      <c r="AM84" s="5">
        <v>1.3223419999999999</v>
      </c>
      <c r="AN84" s="15"/>
      <c r="AO84" s="5" t="s">
        <v>15</v>
      </c>
      <c r="AP84" s="5">
        <v>2.2440950000000002</v>
      </c>
      <c r="AQ84" s="5">
        <v>0.16113659999999999</v>
      </c>
      <c r="AR84" s="5">
        <v>2.0829589999999998</v>
      </c>
      <c r="AS84" s="15"/>
    </row>
    <row r="85" spans="1:45" x14ac:dyDescent="0.25">
      <c r="A85" s="4" t="s">
        <v>16</v>
      </c>
      <c r="B85" s="5">
        <v>43.389200000000002</v>
      </c>
      <c r="C85" s="5">
        <v>42.805230000000002</v>
      </c>
      <c r="D85" s="5">
        <v>0.58396769999999998</v>
      </c>
      <c r="E85" s="18">
        <f>D85*24</f>
        <v>14.015224799999999</v>
      </c>
      <c r="F85" s="5" t="s">
        <v>16</v>
      </c>
      <c r="G85" s="5">
        <v>43.389200000000002</v>
      </c>
      <c r="H85" s="5">
        <v>40.599200000000003</v>
      </c>
      <c r="I85" s="5">
        <v>2.7900019999999999</v>
      </c>
      <c r="J85" s="18">
        <f>I85*24</f>
        <v>66.960048</v>
      </c>
      <c r="K85" s="5" t="s">
        <v>16</v>
      </c>
      <c r="L85" s="5">
        <v>43.389200000000002</v>
      </c>
      <c r="M85" s="5">
        <v>38.298780000000001</v>
      </c>
      <c r="N85" s="5">
        <v>5.0904179999999997</v>
      </c>
      <c r="O85" s="18">
        <f>N85*24</f>
        <v>122.17003199999999</v>
      </c>
      <c r="P85" s="5" t="s">
        <v>16</v>
      </c>
      <c r="Q85" s="5">
        <v>43.389200000000002</v>
      </c>
      <c r="R85" s="5">
        <v>35.78492</v>
      </c>
      <c r="S85" s="5">
        <v>7.6042800000000002</v>
      </c>
      <c r="T85" s="18">
        <f>S85*24</f>
        <v>182.50272000000001</v>
      </c>
      <c r="U85" s="5" t="s">
        <v>16</v>
      </c>
      <c r="V85" s="5">
        <v>43.389200000000002</v>
      </c>
      <c r="W85" s="5">
        <v>32.877389999999998</v>
      </c>
      <c r="X85" s="5">
        <v>10.511810000000001</v>
      </c>
      <c r="Y85" s="18">
        <f>X85*24</f>
        <v>252.28344000000001</v>
      </c>
      <c r="Z85" s="5" t="s">
        <v>16</v>
      </c>
      <c r="AA85" s="5">
        <v>43.389200000000002</v>
      </c>
      <c r="AB85" s="5">
        <v>29.270669999999999</v>
      </c>
      <c r="AC85" s="5">
        <v>14.11853</v>
      </c>
      <c r="AD85" s="18">
        <f>AC85*24</f>
        <v>338.84472</v>
      </c>
      <c r="AE85" s="5" t="s">
        <v>16</v>
      </c>
      <c r="AF85" s="5">
        <v>43.389200000000002</v>
      </c>
      <c r="AG85" s="5">
        <v>24.37754</v>
      </c>
      <c r="AH85" s="5">
        <v>19.011659999999999</v>
      </c>
      <c r="AI85" s="18">
        <f>AH85*24</f>
        <v>456.27983999999998</v>
      </c>
      <c r="AJ85" s="5" t="s">
        <v>16</v>
      </c>
      <c r="AK85" s="5">
        <v>43.389200000000002</v>
      </c>
      <c r="AL85" s="5">
        <v>16.872029999999999</v>
      </c>
      <c r="AM85" s="5">
        <v>26.51717</v>
      </c>
      <c r="AN85" s="18">
        <f>AM85*24</f>
        <v>636.41208000000006</v>
      </c>
      <c r="AO85" s="5" t="s">
        <v>16</v>
      </c>
      <c r="AP85" s="5">
        <v>43.389200000000002</v>
      </c>
      <c r="AQ85" s="5">
        <v>2.9333200000000001</v>
      </c>
      <c r="AR85" s="5">
        <v>40.455880000000001</v>
      </c>
      <c r="AS85" s="18">
        <f>AR85*24</f>
        <v>970.94111999999996</v>
      </c>
    </row>
    <row r="86" spans="1:45" x14ac:dyDescent="0.25">
      <c r="A86" s="4" t="s">
        <v>17</v>
      </c>
      <c r="B86" s="5">
        <v>0.77083330000000005</v>
      </c>
      <c r="C86" s="5">
        <v>0.77545399999999998</v>
      </c>
      <c r="D86" s="5">
        <v>37.505719999999997</v>
      </c>
      <c r="E86" s="15"/>
      <c r="F86" s="5" t="s">
        <v>17</v>
      </c>
      <c r="G86" s="5">
        <v>0.77083330000000005</v>
      </c>
      <c r="H86" s="5">
        <v>0.73220359999999995</v>
      </c>
      <c r="I86" s="5">
        <v>183.4991</v>
      </c>
      <c r="J86" s="15"/>
      <c r="K86" s="5" t="s">
        <v>17</v>
      </c>
      <c r="L86" s="5">
        <v>0.77083330000000005</v>
      </c>
      <c r="M86" s="5">
        <v>0.68785669999999999</v>
      </c>
      <c r="N86" s="5">
        <v>343.26389999999998</v>
      </c>
      <c r="O86" s="15"/>
      <c r="P86" s="5" t="s">
        <v>17</v>
      </c>
      <c r="Q86" s="5">
        <v>0.77083330000000005</v>
      </c>
      <c r="R86" s="5">
        <v>0.64024479999999995</v>
      </c>
      <c r="S86" s="5">
        <v>526.43949999999995</v>
      </c>
      <c r="T86" s="15"/>
      <c r="U86" s="5" t="s">
        <v>17</v>
      </c>
      <c r="V86" s="5">
        <v>0.77083330000000005</v>
      </c>
      <c r="W86" s="5">
        <v>0.58614120000000003</v>
      </c>
      <c r="X86" s="5">
        <v>748.17719999999997</v>
      </c>
      <c r="Y86" s="15"/>
      <c r="Z86" s="5" t="s">
        <v>17</v>
      </c>
      <c r="AA86" s="5">
        <v>0.77083330000000005</v>
      </c>
      <c r="AB86" s="5">
        <v>0.52013259999999994</v>
      </c>
      <c r="AC86" s="5">
        <v>1034.7380000000001</v>
      </c>
      <c r="AD86" s="15"/>
      <c r="AE86" s="5" t="s">
        <v>17</v>
      </c>
      <c r="AF86" s="5">
        <v>0.77083330000000005</v>
      </c>
      <c r="AG86" s="5">
        <v>0.4318748</v>
      </c>
      <c r="AH86" s="5">
        <v>1437.1949999999999</v>
      </c>
      <c r="AI86" s="15"/>
      <c r="AJ86" s="5" t="s">
        <v>17</v>
      </c>
      <c r="AK86" s="5">
        <v>0.77083330000000005</v>
      </c>
      <c r="AL86" s="5">
        <v>0.29807430000000001</v>
      </c>
      <c r="AM86" s="5">
        <v>2071.5259999999998</v>
      </c>
      <c r="AN86" s="15"/>
      <c r="AO86" s="5" t="s">
        <v>17</v>
      </c>
      <c r="AP86" s="5">
        <v>0.77083330000000005</v>
      </c>
      <c r="AQ86" s="5">
        <v>5.1689400000000003E-2</v>
      </c>
      <c r="AR86" s="5">
        <v>3272.6979999999999</v>
      </c>
      <c r="AS86" s="6"/>
    </row>
    <row r="87" spans="1:45" x14ac:dyDescent="0.25">
      <c r="A87" s="4" t="s">
        <v>18</v>
      </c>
      <c r="B87" s="5">
        <v>40</v>
      </c>
      <c r="C87" s="5">
        <v>59</v>
      </c>
      <c r="D87" s="5">
        <v>59</v>
      </c>
      <c r="E87" s="15"/>
      <c r="F87" s="5" t="s">
        <v>18</v>
      </c>
      <c r="G87" s="5">
        <v>40</v>
      </c>
      <c r="H87" s="5">
        <v>60</v>
      </c>
      <c r="I87" s="5">
        <v>60</v>
      </c>
      <c r="J87" s="15"/>
      <c r="K87" s="5" t="s">
        <v>18</v>
      </c>
      <c r="L87" s="5">
        <v>40</v>
      </c>
      <c r="M87" s="5">
        <v>61</v>
      </c>
      <c r="N87" s="5">
        <v>61</v>
      </c>
      <c r="O87" s="15"/>
      <c r="P87" s="5" t="s">
        <v>18</v>
      </c>
      <c r="Q87" s="5">
        <v>40</v>
      </c>
      <c r="R87" s="5">
        <v>62</v>
      </c>
      <c r="S87" s="5">
        <v>62</v>
      </c>
      <c r="T87" s="15"/>
      <c r="U87" s="5" t="s">
        <v>18</v>
      </c>
      <c r="V87" s="5">
        <v>40</v>
      </c>
      <c r="W87" s="5">
        <v>63</v>
      </c>
      <c r="X87" s="5">
        <v>63</v>
      </c>
      <c r="Y87" s="15"/>
      <c r="Z87" s="5" t="s">
        <v>18</v>
      </c>
      <c r="AA87" s="5">
        <v>40</v>
      </c>
      <c r="AB87" s="5">
        <v>64</v>
      </c>
      <c r="AC87" s="5">
        <v>64</v>
      </c>
      <c r="AD87" s="15"/>
      <c r="AE87" s="5" t="s">
        <v>18</v>
      </c>
      <c r="AF87" s="5">
        <v>40</v>
      </c>
      <c r="AG87" s="5">
        <v>65</v>
      </c>
      <c r="AH87" s="5">
        <v>65</v>
      </c>
      <c r="AI87" s="15"/>
      <c r="AJ87" s="5" t="s">
        <v>18</v>
      </c>
      <c r="AK87" s="5">
        <v>40</v>
      </c>
      <c r="AL87" s="5">
        <v>66</v>
      </c>
      <c r="AM87" s="5">
        <v>66</v>
      </c>
      <c r="AN87" s="15"/>
      <c r="AO87" s="5" t="s">
        <v>18</v>
      </c>
      <c r="AP87" s="5">
        <v>40</v>
      </c>
      <c r="AQ87" s="5">
        <v>67</v>
      </c>
      <c r="AR87" s="5">
        <v>67</v>
      </c>
      <c r="AS87" s="6"/>
    </row>
    <row r="88" spans="1:45" x14ac:dyDescent="0.25">
      <c r="A88" s="4" t="s">
        <v>19</v>
      </c>
      <c r="B88" s="5">
        <v>1.01325</v>
      </c>
      <c r="C88" s="5">
        <v>0.3</v>
      </c>
      <c r="D88" s="5">
        <v>0.3</v>
      </c>
      <c r="E88" s="15"/>
      <c r="F88" s="5" t="s">
        <v>19</v>
      </c>
      <c r="G88" s="5">
        <v>1.01325</v>
      </c>
      <c r="H88" s="5">
        <v>0.3</v>
      </c>
      <c r="I88" s="5">
        <v>0.3</v>
      </c>
      <c r="J88" s="15"/>
      <c r="K88" s="5" t="s">
        <v>19</v>
      </c>
      <c r="L88" s="5">
        <v>1.01325</v>
      </c>
      <c r="M88" s="5">
        <v>0.3</v>
      </c>
      <c r="N88" s="5">
        <v>0.3</v>
      </c>
      <c r="O88" s="15"/>
      <c r="P88" s="5" t="s">
        <v>19</v>
      </c>
      <c r="Q88" s="5">
        <v>1.01325</v>
      </c>
      <c r="R88" s="5">
        <v>0.3</v>
      </c>
      <c r="S88" s="5">
        <v>0.3</v>
      </c>
      <c r="T88" s="15"/>
      <c r="U88" s="5" t="s">
        <v>19</v>
      </c>
      <c r="V88" s="5">
        <v>1.01325</v>
      </c>
      <c r="W88" s="5">
        <v>0.3</v>
      </c>
      <c r="X88" s="5">
        <v>0.3</v>
      </c>
      <c r="Y88" s="15"/>
      <c r="Z88" s="5" t="s">
        <v>19</v>
      </c>
      <c r="AA88" s="5">
        <v>1.01325</v>
      </c>
      <c r="AB88" s="5">
        <v>0.3</v>
      </c>
      <c r="AC88" s="5">
        <v>0.3</v>
      </c>
      <c r="AD88" s="15"/>
      <c r="AE88" s="5" t="s">
        <v>19</v>
      </c>
      <c r="AF88" s="5">
        <v>1.01325</v>
      </c>
      <c r="AG88" s="5">
        <v>0.3</v>
      </c>
      <c r="AH88" s="5">
        <v>0.3</v>
      </c>
      <c r="AI88" s="15"/>
      <c r="AJ88" s="5" t="s">
        <v>19</v>
      </c>
      <c r="AK88" s="5">
        <v>1.01325</v>
      </c>
      <c r="AL88" s="5">
        <v>0.3</v>
      </c>
      <c r="AM88" s="5">
        <v>0.3</v>
      </c>
      <c r="AN88" s="15"/>
      <c r="AO88" s="5" t="s">
        <v>19</v>
      </c>
      <c r="AP88" s="5">
        <v>1.01325</v>
      </c>
      <c r="AQ88" s="5">
        <v>0.3</v>
      </c>
      <c r="AR88" s="5">
        <v>0.3</v>
      </c>
      <c r="AS88" s="6"/>
    </row>
    <row r="89" spans="1:45" x14ac:dyDescent="0.25">
      <c r="A89" s="4"/>
      <c r="B89" s="5"/>
      <c r="C89" s="5"/>
      <c r="D89" s="5"/>
      <c r="E89" s="15"/>
      <c r="F89" s="5"/>
      <c r="G89" s="5"/>
      <c r="H89" s="5"/>
      <c r="I89" s="5"/>
      <c r="J89" s="15"/>
      <c r="K89" s="5"/>
      <c r="L89" s="5"/>
      <c r="M89" s="5"/>
      <c r="N89" s="5"/>
      <c r="O89" s="15"/>
      <c r="P89" s="5"/>
      <c r="Q89" s="5"/>
      <c r="R89" s="5"/>
      <c r="S89" s="5"/>
      <c r="T89" s="15"/>
      <c r="U89" s="5"/>
      <c r="V89" s="5"/>
      <c r="W89" s="5"/>
      <c r="X89" s="5"/>
      <c r="Y89" s="15"/>
      <c r="Z89" s="5"/>
      <c r="AA89" s="5"/>
      <c r="AB89" s="5"/>
      <c r="AC89" s="5"/>
      <c r="AD89" s="15"/>
      <c r="AE89" s="5"/>
      <c r="AF89" s="5"/>
      <c r="AG89" s="5"/>
      <c r="AH89" s="5"/>
      <c r="AI89" s="15"/>
      <c r="AJ89" s="5"/>
      <c r="AK89" s="5"/>
      <c r="AL89" s="5"/>
      <c r="AM89" s="5"/>
      <c r="AN89" s="15"/>
      <c r="AO89" s="5"/>
      <c r="AP89" s="5"/>
      <c r="AQ89" s="5"/>
      <c r="AR89" s="5"/>
      <c r="AS89" s="6"/>
    </row>
    <row r="90" spans="1:45" x14ac:dyDescent="0.25">
      <c r="A90" s="4" t="s">
        <v>24</v>
      </c>
      <c r="B90" s="11">
        <f>D83/B83</f>
        <v>4.848215562985117E-2</v>
      </c>
      <c r="C90" s="5"/>
      <c r="D90" s="5"/>
      <c r="E90" s="15"/>
      <c r="F90" s="5" t="s">
        <v>24</v>
      </c>
      <c r="G90" s="11">
        <f>I83/G83</f>
        <v>0.2167277884463257</v>
      </c>
      <c r="H90" s="5"/>
      <c r="I90" s="5"/>
      <c r="J90" s="15"/>
      <c r="K90" s="5" t="s">
        <v>24</v>
      </c>
      <c r="L90" s="11">
        <f>N83/L83</f>
        <v>0.36601587997836182</v>
      </c>
      <c r="M90" s="5"/>
      <c r="N90" s="5"/>
      <c r="O90" s="15"/>
      <c r="P90" s="5" t="s">
        <v>24</v>
      </c>
      <c r="Q90" s="11">
        <f>S83/Q83</f>
        <v>0.49912935806499592</v>
      </c>
      <c r="R90" s="5"/>
      <c r="S90" s="5"/>
      <c r="T90" s="15"/>
      <c r="U90" s="5" t="s">
        <v>24</v>
      </c>
      <c r="V90" s="11">
        <f>X83/V83</f>
        <v>0.6183495129994705</v>
      </c>
      <c r="W90" s="5"/>
      <c r="X90" s="5"/>
      <c r="Y90" s="15"/>
      <c r="Z90" s="5" t="s">
        <v>24</v>
      </c>
      <c r="AA90" s="11">
        <f>AC83/AA83</f>
        <v>0.72556778833264013</v>
      </c>
      <c r="AB90" s="5"/>
      <c r="AC90" s="5"/>
      <c r="AD90" s="15"/>
      <c r="AE90" s="5" t="s">
        <v>24</v>
      </c>
      <c r="AF90" s="11">
        <f>AH83/AF83</f>
        <v>0.82235872910909369</v>
      </c>
      <c r="AG90" s="5"/>
      <c r="AH90" s="5"/>
      <c r="AI90" s="15"/>
      <c r="AJ90" s="5" t="s">
        <v>24</v>
      </c>
      <c r="AK90" s="11">
        <f>AM83/AK83</f>
        <v>0.91004250892668515</v>
      </c>
      <c r="AL90" s="5"/>
      <c r="AM90" s="5"/>
      <c r="AN90" s="15"/>
      <c r="AO90" s="5" t="s">
        <v>24</v>
      </c>
      <c r="AP90" s="11">
        <f>AR83/AP83</f>
        <v>0.98973419368040905</v>
      </c>
      <c r="AQ90" s="5"/>
      <c r="AR90" s="5"/>
      <c r="AS90" s="6"/>
    </row>
    <row r="91" spans="1:45" x14ac:dyDescent="0.25">
      <c r="A91" s="4" t="s">
        <v>25</v>
      </c>
      <c r="B91" s="11">
        <f>(D83)/(D84)</f>
        <v>0.41867790231530722</v>
      </c>
      <c r="C91" s="5"/>
      <c r="D91" s="5"/>
      <c r="E91" s="15"/>
      <c r="F91" s="5" t="s">
        <v>25</v>
      </c>
      <c r="G91" s="11">
        <f>(I83)/(I84)</f>
        <v>0.38369052570845857</v>
      </c>
      <c r="H91" s="5"/>
      <c r="I91" s="5"/>
      <c r="J91" s="15"/>
      <c r="K91" s="5" t="s">
        <v>25</v>
      </c>
      <c r="L91" s="13">
        <f>(N83)/(N84)</f>
        <v>0.34743534691106276</v>
      </c>
      <c r="M91" s="5"/>
      <c r="N91" s="5"/>
      <c r="O91" s="15"/>
      <c r="P91" s="5" t="s">
        <v>25</v>
      </c>
      <c r="Q91" s="13">
        <f>(S83)/(S84)</f>
        <v>0.30985928332478579</v>
      </c>
      <c r="R91" s="5"/>
      <c r="S91" s="5"/>
      <c r="T91" s="15"/>
      <c r="U91" s="5" t="s">
        <v>25</v>
      </c>
      <c r="V91" s="13">
        <f>(X83)/(X84)</f>
        <v>0.2709089222428393</v>
      </c>
      <c r="W91" s="5"/>
      <c r="X91" s="5"/>
      <c r="Y91" s="15"/>
      <c r="Z91" s="5" t="s">
        <v>25</v>
      </c>
      <c r="AA91" s="13">
        <f>(AC83)/(AC84)</f>
        <v>0.23053207152963473</v>
      </c>
      <c r="AB91" s="5"/>
      <c r="AC91" s="5"/>
      <c r="AD91" s="15"/>
      <c r="AE91" s="5" t="s">
        <v>25</v>
      </c>
      <c r="AF91" s="13">
        <f>(AH83)/(AH84)</f>
        <v>0.18867555427458427</v>
      </c>
      <c r="AG91" s="5"/>
      <c r="AH91" s="5"/>
      <c r="AI91" s="15"/>
      <c r="AJ91" s="5" t="s">
        <v>25</v>
      </c>
      <c r="AK91" s="13">
        <f>(AM83)/(AM84)</f>
        <v>0.14528601526685231</v>
      </c>
      <c r="AL91" s="5"/>
      <c r="AM91" s="5"/>
      <c r="AN91" s="15"/>
      <c r="AO91" s="5" t="s">
        <v>25</v>
      </c>
      <c r="AP91" s="13">
        <f>(AR83)/(AR84)</f>
        <v>0.10030989568205616</v>
      </c>
      <c r="AQ91" s="5"/>
      <c r="AR91" s="5"/>
      <c r="AS91" s="6"/>
    </row>
    <row r="92" spans="1:45" ht="15.75" thickBot="1" x14ac:dyDescent="0.3">
      <c r="A92" s="7"/>
      <c r="B92" s="8"/>
      <c r="C92" s="8"/>
      <c r="D92" s="8"/>
      <c r="E92" s="16"/>
      <c r="F92" s="8"/>
      <c r="G92" s="8"/>
      <c r="H92" s="8"/>
      <c r="I92" s="8"/>
      <c r="J92" s="16"/>
      <c r="K92" s="8"/>
      <c r="L92" s="8"/>
      <c r="M92" s="8"/>
      <c r="N92" s="8"/>
      <c r="O92" s="16"/>
      <c r="P92" s="8"/>
      <c r="Q92" s="8"/>
      <c r="R92" s="8"/>
      <c r="S92" s="8"/>
      <c r="T92" s="16"/>
      <c r="U92" s="8"/>
      <c r="V92" s="8"/>
      <c r="W92" s="8"/>
      <c r="X92" s="8"/>
      <c r="Y92" s="16"/>
      <c r="Z92" s="8"/>
      <c r="AA92" s="8"/>
      <c r="AB92" s="8"/>
      <c r="AC92" s="8"/>
      <c r="AD92" s="16"/>
      <c r="AE92" s="8"/>
      <c r="AF92" s="8"/>
      <c r="AG92" s="8"/>
      <c r="AH92" s="8"/>
      <c r="AI92" s="16"/>
      <c r="AJ92" s="8"/>
      <c r="AK92" s="8"/>
      <c r="AL92" s="8"/>
      <c r="AM92" s="8"/>
      <c r="AN92" s="16"/>
      <c r="AO92" s="8"/>
      <c r="AP92" s="8"/>
      <c r="AQ92" s="8"/>
      <c r="AR92" s="8"/>
      <c r="AS92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2"/>
  <sheetViews>
    <sheetView workbookViewId="0">
      <selection sqref="A1:XFD1048576"/>
    </sheetView>
  </sheetViews>
  <sheetFormatPr defaultRowHeight="15" x14ac:dyDescent="0.25"/>
  <cols>
    <col min="1" max="1" width="26" bestFit="1" customWidth="1"/>
    <col min="2" max="2" width="12.28515625" customWidth="1"/>
    <col min="3" max="3" width="14.5703125" bestFit="1" customWidth="1"/>
    <col min="4" max="4" width="15.140625" bestFit="1" customWidth="1"/>
    <col min="5" max="5" width="16.5703125" bestFit="1" customWidth="1"/>
    <col min="6" max="6" width="26" bestFit="1" customWidth="1"/>
    <col min="7" max="7" width="18" bestFit="1" customWidth="1"/>
    <col min="8" max="8" width="12" bestFit="1" customWidth="1"/>
    <col min="9" max="9" width="11" bestFit="1" customWidth="1"/>
    <col min="10" max="10" width="16.5703125" bestFit="1" customWidth="1"/>
    <col min="11" max="11" width="26" bestFit="1" customWidth="1"/>
    <col min="15" max="15" width="16.5703125" bestFit="1" customWidth="1"/>
    <col min="16" max="16" width="26" bestFit="1" customWidth="1"/>
    <col min="20" max="20" width="16.5703125" bestFit="1" customWidth="1"/>
    <col min="21" max="21" width="20" bestFit="1" customWidth="1"/>
    <col min="24" max="24" width="11" bestFit="1" customWidth="1"/>
    <col min="25" max="25" width="16.5703125" bestFit="1" customWidth="1"/>
    <col min="26" max="26" width="20" bestFit="1" customWidth="1"/>
    <col min="30" max="30" width="16.5703125" bestFit="1" customWidth="1"/>
    <col min="31" max="31" width="20" bestFit="1" customWidth="1"/>
    <col min="35" max="35" width="16.5703125" bestFit="1" customWidth="1"/>
    <col min="36" max="36" width="20" bestFit="1" customWidth="1"/>
    <col min="40" max="40" width="16.5703125" bestFit="1" customWidth="1"/>
    <col min="41" max="41" width="20" bestFit="1" customWidth="1"/>
    <col min="45" max="45" width="16.5703125" bestFit="1" customWidth="1"/>
  </cols>
  <sheetData>
    <row r="1" spans="1:40" x14ac:dyDescent="0.25">
      <c r="A1" s="1"/>
      <c r="B1" s="2"/>
      <c r="C1" s="2"/>
      <c r="D1" s="2" t="s">
        <v>8</v>
      </c>
      <c r="E1" s="2"/>
      <c r="F1" s="2" t="s">
        <v>7</v>
      </c>
      <c r="G1" s="2"/>
      <c r="H1" s="3" t="s">
        <v>6</v>
      </c>
      <c r="M1" t="s">
        <v>26</v>
      </c>
    </row>
    <row r="2" spans="1:40" x14ac:dyDescent="0.25">
      <c r="A2" s="4" t="s">
        <v>0</v>
      </c>
      <c r="B2" s="5">
        <v>0.9</v>
      </c>
      <c r="C2" s="5" t="s">
        <v>4</v>
      </c>
      <c r="D2" s="5">
        <v>1000</v>
      </c>
      <c r="E2" s="5" t="s">
        <v>2</v>
      </c>
      <c r="F2" s="5">
        <f>D2*B2</f>
        <v>900</v>
      </c>
      <c r="G2" s="5" t="s">
        <v>5</v>
      </c>
      <c r="H2" s="6">
        <f>F2/F4</f>
        <v>0.84405755347104605</v>
      </c>
      <c r="J2">
        <v>1110</v>
      </c>
      <c r="K2" t="s">
        <v>23</v>
      </c>
      <c r="M2">
        <v>18.015280000000001</v>
      </c>
      <c r="N2" t="s">
        <v>27</v>
      </c>
    </row>
    <row r="3" spans="1:40" x14ac:dyDescent="0.25">
      <c r="A3" s="4" t="s">
        <v>1</v>
      </c>
      <c r="B3" s="5">
        <v>0.21</v>
      </c>
      <c r="C3" s="5" t="s">
        <v>4</v>
      </c>
      <c r="D3" s="5">
        <v>791.8</v>
      </c>
      <c r="E3" s="5" t="s">
        <v>2</v>
      </c>
      <c r="F3" s="5">
        <f>D3*B3</f>
        <v>166.27799999999999</v>
      </c>
      <c r="G3" s="5" t="s">
        <v>5</v>
      </c>
      <c r="H3" s="6">
        <f>F3/F4</f>
        <v>0.15594244652895398</v>
      </c>
      <c r="M3">
        <v>32.04</v>
      </c>
      <c r="N3" t="s">
        <v>27</v>
      </c>
    </row>
    <row r="4" spans="1:40" ht="15.75" thickBot="1" x14ac:dyDescent="0.3">
      <c r="A4" s="7" t="s">
        <v>3</v>
      </c>
      <c r="B4" s="8">
        <f>SUM(B2:B3)</f>
        <v>1.1100000000000001</v>
      </c>
      <c r="C4" s="8" t="s">
        <v>4</v>
      </c>
      <c r="D4" s="8"/>
      <c r="E4" s="8"/>
      <c r="F4" s="8">
        <f>SUM(F2:F3)</f>
        <v>1066.278</v>
      </c>
      <c r="G4" s="8" t="s">
        <v>5</v>
      </c>
      <c r="H4" s="9"/>
    </row>
    <row r="6" spans="1:40" ht="15.75" thickBot="1" x14ac:dyDescent="0.3"/>
    <row r="7" spans="1:40" x14ac:dyDescent="0.25">
      <c r="A7" s="1" t="s">
        <v>9</v>
      </c>
      <c r="B7" s="17">
        <v>37</v>
      </c>
      <c r="C7" s="2" t="s">
        <v>12</v>
      </c>
      <c r="D7" s="2"/>
      <c r="E7" s="14"/>
      <c r="F7" s="17">
        <v>38</v>
      </c>
      <c r="G7" s="2" t="s">
        <v>12</v>
      </c>
      <c r="H7" s="2"/>
      <c r="I7" s="2"/>
      <c r="J7" s="14"/>
      <c r="K7" s="17">
        <v>39</v>
      </c>
      <c r="L7" s="2" t="s">
        <v>12</v>
      </c>
      <c r="M7" s="2"/>
      <c r="N7" s="2"/>
      <c r="O7" s="14"/>
      <c r="P7" s="17">
        <v>40</v>
      </c>
      <c r="Q7" s="2" t="s">
        <v>12</v>
      </c>
      <c r="R7" s="2"/>
      <c r="S7" s="2"/>
      <c r="T7" s="14"/>
      <c r="U7" s="17">
        <v>41</v>
      </c>
      <c r="V7" s="2" t="s">
        <v>12</v>
      </c>
      <c r="W7" s="2"/>
      <c r="X7" s="2"/>
      <c r="Y7" s="14"/>
      <c r="Z7" s="17">
        <v>42</v>
      </c>
      <c r="AA7" s="2" t="s">
        <v>12</v>
      </c>
      <c r="AB7" s="2"/>
      <c r="AC7" s="2"/>
      <c r="AD7" s="14"/>
      <c r="AE7" s="17">
        <v>43</v>
      </c>
      <c r="AF7" s="2" t="s">
        <v>12</v>
      </c>
      <c r="AG7" s="2"/>
      <c r="AH7" s="2"/>
      <c r="AI7" s="14"/>
      <c r="AJ7" s="17">
        <v>44</v>
      </c>
      <c r="AK7" s="2" t="s">
        <v>12</v>
      </c>
      <c r="AL7" s="2"/>
      <c r="AM7" s="2"/>
      <c r="AN7" s="3"/>
    </row>
    <row r="8" spans="1:40" x14ac:dyDescent="0.25">
      <c r="A8" s="4" t="s">
        <v>10</v>
      </c>
      <c r="B8" s="5">
        <v>10</v>
      </c>
      <c r="C8" s="5" t="s">
        <v>11</v>
      </c>
      <c r="D8" s="5"/>
      <c r="E8" s="15"/>
      <c r="F8" s="5"/>
      <c r="G8" s="5"/>
      <c r="H8" s="5"/>
      <c r="I8" s="5"/>
      <c r="J8" s="15"/>
      <c r="K8" s="5"/>
      <c r="L8" s="5"/>
      <c r="M8" s="5"/>
      <c r="N8" s="5"/>
      <c r="O8" s="15"/>
      <c r="P8" s="5"/>
      <c r="Q8" s="5"/>
      <c r="R8" s="5"/>
      <c r="S8" s="5"/>
      <c r="T8" s="15"/>
      <c r="U8" s="5"/>
      <c r="V8" s="5"/>
      <c r="W8" s="5"/>
      <c r="X8" s="5"/>
      <c r="Y8" s="15"/>
      <c r="Z8" s="5"/>
      <c r="AA8" s="5"/>
      <c r="AB8" s="5"/>
      <c r="AC8" s="5"/>
      <c r="AD8" s="15"/>
      <c r="AE8" s="5"/>
      <c r="AF8" s="5"/>
      <c r="AG8" s="5"/>
      <c r="AH8" s="5"/>
      <c r="AI8" s="15"/>
      <c r="AJ8" s="5"/>
      <c r="AK8" s="5"/>
      <c r="AL8" s="5"/>
      <c r="AM8" s="5"/>
      <c r="AN8" s="6"/>
    </row>
    <row r="9" spans="1:40" x14ac:dyDescent="0.25">
      <c r="A9" s="4"/>
      <c r="B9" s="5"/>
      <c r="C9" s="5"/>
      <c r="D9" s="5"/>
      <c r="E9" s="15"/>
      <c r="F9" s="5"/>
      <c r="G9" s="5"/>
      <c r="H9" s="5"/>
      <c r="I9" s="5"/>
      <c r="J9" s="15"/>
      <c r="K9" s="5"/>
      <c r="L9" s="5"/>
      <c r="M9" s="5"/>
      <c r="N9" s="5"/>
      <c r="O9" s="15"/>
      <c r="P9" s="5"/>
      <c r="Q9" s="5"/>
      <c r="R9" s="5"/>
      <c r="S9" s="5"/>
      <c r="T9" s="15"/>
      <c r="U9" s="5"/>
      <c r="V9" s="5"/>
      <c r="W9" s="5"/>
      <c r="X9" s="5"/>
      <c r="Y9" s="15"/>
      <c r="Z9" s="5"/>
      <c r="AA9" s="5"/>
      <c r="AB9" s="5"/>
      <c r="AC9" s="5"/>
      <c r="AD9" s="15"/>
      <c r="AE9" s="5"/>
      <c r="AF9" s="5"/>
      <c r="AG9" s="5"/>
      <c r="AH9" s="5"/>
      <c r="AI9" s="15"/>
      <c r="AJ9" s="5"/>
      <c r="AK9" s="5"/>
      <c r="AL9" s="5"/>
      <c r="AM9" s="5"/>
      <c r="AN9" s="6"/>
    </row>
    <row r="10" spans="1:40" x14ac:dyDescent="0.25">
      <c r="A10" s="4"/>
      <c r="B10" s="5" t="s">
        <v>20</v>
      </c>
      <c r="C10" s="5" t="s">
        <v>21</v>
      </c>
      <c r="D10" s="5" t="s">
        <v>22</v>
      </c>
      <c r="E10" s="15" t="s">
        <v>28</v>
      </c>
      <c r="F10" s="5"/>
      <c r="G10" s="5" t="s">
        <v>20</v>
      </c>
      <c r="H10" s="5" t="s">
        <v>21</v>
      </c>
      <c r="I10" s="5" t="s">
        <v>22</v>
      </c>
      <c r="J10" s="15" t="s">
        <v>28</v>
      </c>
      <c r="K10" s="5"/>
      <c r="L10" s="5" t="s">
        <v>20</v>
      </c>
      <c r="M10" s="5" t="s">
        <v>21</v>
      </c>
      <c r="N10" s="5" t="s">
        <v>22</v>
      </c>
      <c r="O10" s="15" t="s">
        <v>28</v>
      </c>
      <c r="P10" s="5"/>
      <c r="Q10" s="5" t="s">
        <v>20</v>
      </c>
      <c r="R10" s="5" t="s">
        <v>21</v>
      </c>
      <c r="S10" s="5" t="s">
        <v>22</v>
      </c>
      <c r="T10" s="15" t="s">
        <v>28</v>
      </c>
      <c r="U10" s="5"/>
      <c r="V10" s="5" t="s">
        <v>20</v>
      </c>
      <c r="W10" s="5" t="s">
        <v>21</v>
      </c>
      <c r="X10" s="5" t="s">
        <v>22</v>
      </c>
      <c r="Y10" s="15" t="s">
        <v>28</v>
      </c>
      <c r="Z10" s="5"/>
      <c r="AA10" s="5" t="s">
        <v>20</v>
      </c>
      <c r="AB10" s="5" t="s">
        <v>21</v>
      </c>
      <c r="AC10" s="5" t="s">
        <v>22</v>
      </c>
      <c r="AD10" s="15" t="s">
        <v>28</v>
      </c>
      <c r="AE10" s="5"/>
      <c r="AF10" s="5" t="s">
        <v>20</v>
      </c>
      <c r="AG10" s="5" t="s">
        <v>21</v>
      </c>
      <c r="AH10" s="5" t="s">
        <v>22</v>
      </c>
      <c r="AI10" s="15" t="s">
        <v>28</v>
      </c>
      <c r="AJ10" s="5"/>
      <c r="AK10" s="5" t="s">
        <v>20</v>
      </c>
      <c r="AL10" s="5" t="s">
        <v>21</v>
      </c>
      <c r="AM10" s="5" t="s">
        <v>22</v>
      </c>
      <c r="AN10" s="15" t="s">
        <v>28</v>
      </c>
    </row>
    <row r="11" spans="1:40" x14ac:dyDescent="0.25">
      <c r="A11" s="4" t="s">
        <v>13</v>
      </c>
      <c r="B11" s="5">
        <v>2.0765479999999998</v>
      </c>
      <c r="C11" s="5">
        <v>2.0419529999999999</v>
      </c>
      <c r="D11" s="5">
        <v>3.4594899999999998E-2</v>
      </c>
      <c r="E11" s="18">
        <f>E14-E12</f>
        <v>19.873594691518843</v>
      </c>
      <c r="F11" s="5" t="s">
        <v>13</v>
      </c>
      <c r="G11" s="5">
        <v>2.0765479999999998</v>
      </c>
      <c r="H11" s="5">
        <v>1.975754</v>
      </c>
      <c r="I11" s="5">
        <v>0.10079399999999999</v>
      </c>
      <c r="J11" s="18">
        <f>J14-J12</f>
        <v>56.539892316299259</v>
      </c>
      <c r="K11" s="5" t="s">
        <v>13</v>
      </c>
      <c r="L11" s="5">
        <v>2.0765479999999998</v>
      </c>
      <c r="M11" s="5">
        <v>1.8920090000000001</v>
      </c>
      <c r="N11" s="5">
        <v>0.18453890000000001</v>
      </c>
      <c r="O11" s="18">
        <f>O14-O12</f>
        <v>100.90900333280518</v>
      </c>
      <c r="P11" s="5" t="s">
        <v>13</v>
      </c>
      <c r="Q11" s="5">
        <v>2.0765479999999998</v>
      </c>
      <c r="R11" s="5">
        <v>1.781334</v>
      </c>
      <c r="S11" s="5">
        <v>0.29521439999999999</v>
      </c>
      <c r="T11" s="18">
        <f>T14-T12</f>
        <v>157.07006645766725</v>
      </c>
      <c r="U11" s="5" t="s">
        <v>13</v>
      </c>
      <c r="V11" s="5">
        <v>2.0765479999999998</v>
      </c>
      <c r="W11" s="5">
        <v>1.6265849999999999</v>
      </c>
      <c r="X11" s="5">
        <v>0.4499629</v>
      </c>
      <c r="Y11" s="18">
        <f>Y14-Y12</f>
        <v>232.4640096675177</v>
      </c>
      <c r="Z11" s="5" t="s">
        <v>13</v>
      </c>
      <c r="AA11" s="5">
        <v>2.0765479999999998</v>
      </c>
      <c r="AB11" s="5">
        <v>1.3926559999999999</v>
      </c>
      <c r="AC11" s="5">
        <v>0.68389219999999995</v>
      </c>
      <c r="AD11" s="18">
        <f>AD14-AD12</f>
        <v>342.29728643792521</v>
      </c>
      <c r="AE11" s="5" t="s">
        <v>13</v>
      </c>
      <c r="AF11" s="5">
        <v>2.0765479999999998</v>
      </c>
      <c r="AG11" s="5">
        <v>0.99443360000000003</v>
      </c>
      <c r="AH11" s="5">
        <v>1.0821149999999999</v>
      </c>
      <c r="AI11" s="18">
        <f>AI14-AI12</f>
        <v>523.39500409859716</v>
      </c>
      <c r="AJ11" s="5" t="s">
        <v>13</v>
      </c>
      <c r="AK11" s="5">
        <v>2.0765479999999998</v>
      </c>
      <c r="AL11" s="5">
        <v>0.15823499999999999</v>
      </c>
      <c r="AM11" s="5">
        <v>1.9183129999999999</v>
      </c>
      <c r="AN11" s="18">
        <f>AN14-AN12</f>
        <v>894.11280348079049</v>
      </c>
    </row>
    <row r="12" spans="1:40" x14ac:dyDescent="0.25">
      <c r="A12" s="4" t="s">
        <v>14</v>
      </c>
      <c r="B12" s="5">
        <v>0.21563209999999999</v>
      </c>
      <c r="C12" s="5">
        <v>0.1903637</v>
      </c>
      <c r="D12" s="5">
        <v>2.52684E-2</v>
      </c>
      <c r="E12" s="15">
        <f>E14*B20</f>
        <v>14.515837308481156</v>
      </c>
      <c r="F12" s="5" t="s">
        <v>14</v>
      </c>
      <c r="G12" s="5">
        <v>0.21563209999999999</v>
      </c>
      <c r="H12" s="5">
        <v>0.15334519999999999</v>
      </c>
      <c r="I12" s="5">
        <v>6.2286899999999999E-2</v>
      </c>
      <c r="J12" s="15">
        <f>J14*G20</f>
        <v>34.939491683700737</v>
      </c>
      <c r="K12" s="5" t="s">
        <v>14</v>
      </c>
      <c r="L12" s="5">
        <v>0.21563209999999999</v>
      </c>
      <c r="M12" s="5">
        <v>0.1205784</v>
      </c>
      <c r="N12" s="5">
        <v>9.5053700000000005E-2</v>
      </c>
      <c r="O12" s="15">
        <f>O14*L20</f>
        <v>51.976948667194812</v>
      </c>
      <c r="P12" s="5" t="s">
        <v>14</v>
      </c>
      <c r="Q12" s="5">
        <v>0.21563209999999999</v>
      </c>
      <c r="R12" s="5">
        <v>9.1436100000000006E-2</v>
      </c>
      <c r="S12" s="5">
        <v>0.124196</v>
      </c>
      <c r="T12" s="15">
        <f>T14*Q20</f>
        <v>66.079005542332766</v>
      </c>
      <c r="U12" s="5" t="s">
        <v>14</v>
      </c>
      <c r="V12" s="5">
        <v>0.21563209999999999</v>
      </c>
      <c r="W12" s="5">
        <v>6.5403699999999995E-2</v>
      </c>
      <c r="X12" s="5">
        <v>0.15022840000000001</v>
      </c>
      <c r="Y12" s="15">
        <f>Y14*V20</f>
        <v>77.612390332482349</v>
      </c>
      <c r="Z12" s="5" t="s">
        <v>14</v>
      </c>
      <c r="AA12" s="5">
        <v>0.21563209999999999</v>
      </c>
      <c r="AB12" s="5">
        <v>4.2055500000000003E-2</v>
      </c>
      <c r="AC12" s="5">
        <v>0.1735766</v>
      </c>
      <c r="AD12" s="15">
        <f>AD14*AA20</f>
        <v>86.877433562074799</v>
      </c>
      <c r="AE12" s="5" t="s">
        <v>14</v>
      </c>
      <c r="AF12" s="5">
        <v>0.21563209999999999</v>
      </c>
      <c r="AG12" s="5">
        <v>2.1036900000000001E-2</v>
      </c>
      <c r="AH12" s="5">
        <v>0.1945952</v>
      </c>
      <c r="AI12" s="15">
        <f>AI14*AF20</f>
        <v>94.121395901402821</v>
      </c>
      <c r="AJ12" s="5" t="s">
        <v>14</v>
      </c>
      <c r="AK12" s="5">
        <v>0.21563209999999999</v>
      </c>
      <c r="AL12" s="5">
        <v>2.05062E-3</v>
      </c>
      <c r="AM12" s="5">
        <v>0.21358150000000001</v>
      </c>
      <c r="AN12" s="15">
        <f>AN14*AK20</f>
        <v>99.548876519209429</v>
      </c>
    </row>
    <row r="13" spans="1:40" x14ac:dyDescent="0.25">
      <c r="A13" s="4" t="s">
        <v>15</v>
      </c>
      <c r="B13" s="5">
        <v>2.2921809999999998</v>
      </c>
      <c r="C13" s="5">
        <v>2.2323170000000001</v>
      </c>
      <c r="D13" s="5">
        <v>5.9863300000000001E-2</v>
      </c>
      <c r="E13" s="15"/>
      <c r="F13" s="5" t="s">
        <v>15</v>
      </c>
      <c r="G13" s="5">
        <v>2.2921809999999998</v>
      </c>
      <c r="H13" s="5">
        <v>2.1291000000000002</v>
      </c>
      <c r="I13" s="5">
        <v>0.163081</v>
      </c>
      <c r="J13" s="15"/>
      <c r="K13" s="5" t="s">
        <v>15</v>
      </c>
      <c r="L13" s="5">
        <v>2.2921809999999998</v>
      </c>
      <c r="M13" s="5">
        <v>2.012588</v>
      </c>
      <c r="N13" s="5">
        <v>0.27959270000000003</v>
      </c>
      <c r="O13" s="15"/>
      <c r="P13" s="5" t="s">
        <v>15</v>
      </c>
      <c r="Q13" s="5">
        <v>2.2921809999999998</v>
      </c>
      <c r="R13" s="5">
        <v>1.87277</v>
      </c>
      <c r="S13" s="5">
        <v>0.41941040000000002</v>
      </c>
      <c r="T13" s="15"/>
      <c r="U13" s="5" t="s">
        <v>15</v>
      </c>
      <c r="V13" s="5">
        <v>2.2921809999999998</v>
      </c>
      <c r="W13" s="5">
        <v>1.691989</v>
      </c>
      <c r="X13" s="5">
        <v>0.60019129999999998</v>
      </c>
      <c r="Y13" s="15"/>
      <c r="Z13" s="5" t="s">
        <v>15</v>
      </c>
      <c r="AA13" s="5">
        <v>2.2921809999999998</v>
      </c>
      <c r="AB13" s="5">
        <v>1.434712</v>
      </c>
      <c r="AC13" s="5">
        <v>0.85746880000000003</v>
      </c>
      <c r="AD13" s="15"/>
      <c r="AE13" s="5" t="s">
        <v>15</v>
      </c>
      <c r="AF13" s="5">
        <v>2.2921809999999998</v>
      </c>
      <c r="AG13" s="5">
        <v>1.015471</v>
      </c>
      <c r="AH13" s="5">
        <v>1.27671</v>
      </c>
      <c r="AI13" s="15"/>
      <c r="AJ13" s="5" t="s">
        <v>15</v>
      </c>
      <c r="AK13" s="5">
        <v>2.2921809999999998</v>
      </c>
      <c r="AL13" s="5">
        <v>0.1602856</v>
      </c>
      <c r="AM13" s="5">
        <v>2.1318950000000001</v>
      </c>
      <c r="AN13" s="15"/>
    </row>
    <row r="14" spans="1:40" x14ac:dyDescent="0.25">
      <c r="A14" s="4" t="s">
        <v>16</v>
      </c>
      <c r="B14" s="5">
        <v>44.318919999999999</v>
      </c>
      <c r="C14" s="5">
        <v>42.886029999999998</v>
      </c>
      <c r="D14" s="5">
        <v>1.432893</v>
      </c>
      <c r="E14" s="18">
        <f>D14*24</f>
        <v>34.389431999999999</v>
      </c>
      <c r="F14" s="5" t="s">
        <v>16</v>
      </c>
      <c r="G14" s="5">
        <v>44.318919999999999</v>
      </c>
      <c r="H14" s="5">
        <v>40.507280000000002</v>
      </c>
      <c r="I14" s="5">
        <v>3.8116409999999998</v>
      </c>
      <c r="J14" s="18">
        <f>I14*24</f>
        <v>91.479383999999996</v>
      </c>
      <c r="K14" s="5" t="s">
        <v>16</v>
      </c>
      <c r="L14" s="5">
        <v>44.318919999999999</v>
      </c>
      <c r="M14" s="5">
        <v>37.94867</v>
      </c>
      <c r="N14" s="5">
        <v>6.3702480000000001</v>
      </c>
      <c r="O14" s="18">
        <f>N14*24</f>
        <v>152.885952</v>
      </c>
      <c r="P14" s="5" t="s">
        <v>16</v>
      </c>
      <c r="Q14" s="5">
        <v>44.318919999999999</v>
      </c>
      <c r="R14" s="5">
        <v>35.021039999999999</v>
      </c>
      <c r="S14" s="5">
        <v>9.2978780000000008</v>
      </c>
      <c r="T14" s="18">
        <f>S14*24</f>
        <v>223.14907200000002</v>
      </c>
      <c r="U14" s="5" t="s">
        <v>16</v>
      </c>
      <c r="V14" s="5">
        <v>44.318919999999999</v>
      </c>
      <c r="W14" s="5">
        <v>31.399069999999998</v>
      </c>
      <c r="X14" s="5">
        <v>12.91985</v>
      </c>
      <c r="Y14" s="18">
        <f>X14*24</f>
        <v>310.07640000000004</v>
      </c>
      <c r="Z14" s="5" t="s">
        <v>16</v>
      </c>
      <c r="AA14" s="5">
        <v>44.318919999999999</v>
      </c>
      <c r="AB14" s="5">
        <v>26.436640000000001</v>
      </c>
      <c r="AC14" s="5">
        <v>17.882280000000002</v>
      </c>
      <c r="AD14" s="18">
        <f>AC14*24</f>
        <v>429.17472000000004</v>
      </c>
      <c r="AE14" s="5" t="s">
        <v>16</v>
      </c>
      <c r="AF14" s="5">
        <v>44.318919999999999</v>
      </c>
      <c r="AG14" s="5">
        <v>18.58907</v>
      </c>
      <c r="AH14" s="5">
        <v>25.729849999999999</v>
      </c>
      <c r="AI14" s="18">
        <f>AH14*24</f>
        <v>617.51639999999998</v>
      </c>
      <c r="AJ14" s="5" t="s">
        <v>16</v>
      </c>
      <c r="AK14" s="5">
        <v>44.318919999999999</v>
      </c>
      <c r="AL14" s="5">
        <v>2.916353</v>
      </c>
      <c r="AM14" s="5">
        <v>41.402569999999997</v>
      </c>
      <c r="AN14" s="18">
        <f>AM14*24</f>
        <v>993.66167999999993</v>
      </c>
    </row>
    <row r="15" spans="1:40" x14ac:dyDescent="0.25">
      <c r="A15" s="4" t="s">
        <v>17</v>
      </c>
      <c r="B15" s="5">
        <v>0.77083330000000005</v>
      </c>
      <c r="C15" s="5">
        <v>0.75664200000000004</v>
      </c>
      <c r="D15" s="5">
        <v>257.28179999999998</v>
      </c>
      <c r="E15" s="15"/>
      <c r="F15" s="5" t="s">
        <v>17</v>
      </c>
      <c r="G15" s="5">
        <v>0.77083330000000005</v>
      </c>
      <c r="H15" s="5">
        <v>0.71139680000000005</v>
      </c>
      <c r="I15" s="5">
        <v>703.15170000000001</v>
      </c>
      <c r="J15" s="15"/>
      <c r="K15" s="5" t="s">
        <v>17</v>
      </c>
      <c r="L15" s="5">
        <v>0.77083330000000005</v>
      </c>
      <c r="M15" s="5">
        <v>0.66363249999999996</v>
      </c>
      <c r="N15" s="5">
        <v>1209.3869999999999</v>
      </c>
      <c r="O15" s="15"/>
      <c r="P15" s="5" t="s">
        <v>17</v>
      </c>
      <c r="Q15" s="5">
        <v>0.77083330000000005</v>
      </c>
      <c r="R15" s="5">
        <v>0.61003079999999998</v>
      </c>
      <c r="S15" s="5">
        <v>1819.9839999999999</v>
      </c>
      <c r="T15" s="15"/>
      <c r="U15" s="5" t="s">
        <v>17</v>
      </c>
      <c r="V15" s="5">
        <v>0.77083330000000005</v>
      </c>
      <c r="W15" s="5">
        <v>0.54495660000000001</v>
      </c>
      <c r="X15" s="5">
        <v>2612.7800000000002</v>
      </c>
      <c r="Y15" s="15"/>
      <c r="Z15" s="5" t="s">
        <v>17</v>
      </c>
      <c r="AA15" s="5">
        <v>0.77083330000000005</v>
      </c>
      <c r="AB15" s="5">
        <v>0.45729510000000001</v>
      </c>
      <c r="AC15" s="5">
        <v>3744.654</v>
      </c>
      <c r="AD15" s="15"/>
      <c r="AE15" s="5" t="s">
        <v>17</v>
      </c>
      <c r="AF15" s="5">
        <v>0.77083330000000005</v>
      </c>
      <c r="AG15" s="5">
        <v>0.32055899999999998</v>
      </c>
      <c r="AH15" s="5">
        <v>5593.2139999999999</v>
      </c>
      <c r="AI15" s="15"/>
      <c r="AJ15" s="5" t="s">
        <v>17</v>
      </c>
      <c r="AK15" s="5">
        <v>0.77083330000000005</v>
      </c>
      <c r="AL15" s="5">
        <v>5.0148400000000003E-2</v>
      </c>
      <c r="AM15" s="5">
        <v>9369.2870000000003</v>
      </c>
      <c r="AN15" s="6"/>
    </row>
    <row r="16" spans="1:40" x14ac:dyDescent="0.25">
      <c r="A16" s="4" t="s">
        <v>18</v>
      </c>
      <c r="B16" s="5">
        <v>20</v>
      </c>
      <c r="C16" s="5">
        <v>37</v>
      </c>
      <c r="D16" s="5">
        <v>37</v>
      </c>
      <c r="E16" s="15"/>
      <c r="F16" s="5" t="s">
        <v>18</v>
      </c>
      <c r="G16" s="5">
        <v>20</v>
      </c>
      <c r="H16" s="5">
        <v>38</v>
      </c>
      <c r="I16" s="5">
        <v>38</v>
      </c>
      <c r="J16" s="15"/>
      <c r="K16" s="5" t="s">
        <v>18</v>
      </c>
      <c r="L16" s="5">
        <v>20</v>
      </c>
      <c r="M16" s="5">
        <v>39</v>
      </c>
      <c r="N16" s="5">
        <v>39</v>
      </c>
      <c r="O16" s="15"/>
      <c r="P16" s="5" t="s">
        <v>18</v>
      </c>
      <c r="Q16" s="5">
        <v>20</v>
      </c>
      <c r="R16" s="5">
        <v>40</v>
      </c>
      <c r="S16" s="5">
        <v>40</v>
      </c>
      <c r="T16" s="15"/>
      <c r="U16" s="5" t="s">
        <v>18</v>
      </c>
      <c r="V16" s="5">
        <v>20</v>
      </c>
      <c r="W16" s="5">
        <v>41</v>
      </c>
      <c r="X16" s="5">
        <v>41</v>
      </c>
      <c r="Y16" s="15"/>
      <c r="Z16" s="5" t="s">
        <v>18</v>
      </c>
      <c r="AA16" s="5">
        <v>20</v>
      </c>
      <c r="AB16" s="5">
        <v>42</v>
      </c>
      <c r="AC16" s="5">
        <v>42</v>
      </c>
      <c r="AD16" s="15"/>
      <c r="AE16" s="5" t="s">
        <v>18</v>
      </c>
      <c r="AF16" s="5">
        <v>20</v>
      </c>
      <c r="AG16" s="5">
        <v>43</v>
      </c>
      <c r="AH16" s="5">
        <v>43</v>
      </c>
      <c r="AI16" s="15"/>
      <c r="AJ16" s="5" t="s">
        <v>18</v>
      </c>
      <c r="AK16" s="5">
        <v>20</v>
      </c>
      <c r="AL16" s="5">
        <v>44</v>
      </c>
      <c r="AM16" s="5">
        <v>44</v>
      </c>
      <c r="AN16" s="6"/>
    </row>
    <row r="17" spans="1:40" x14ac:dyDescent="0.25">
      <c r="A17" s="4" t="s">
        <v>19</v>
      </c>
      <c r="B17" s="5">
        <v>1.01325</v>
      </c>
      <c r="C17" s="5">
        <v>0.1</v>
      </c>
      <c r="D17" s="5">
        <v>0.1</v>
      </c>
      <c r="E17" s="15"/>
      <c r="F17" s="5" t="s">
        <v>19</v>
      </c>
      <c r="G17" s="5">
        <v>1.01325</v>
      </c>
      <c r="H17" s="5">
        <v>0.1</v>
      </c>
      <c r="I17" s="5">
        <v>0.1</v>
      </c>
      <c r="J17" s="15"/>
      <c r="K17" s="5" t="s">
        <v>19</v>
      </c>
      <c r="L17" s="5">
        <v>1.01325</v>
      </c>
      <c r="M17" s="5">
        <v>0.1</v>
      </c>
      <c r="N17" s="5">
        <v>0.1</v>
      </c>
      <c r="O17" s="15"/>
      <c r="P17" s="5" t="s">
        <v>19</v>
      </c>
      <c r="Q17" s="5">
        <v>1.01325</v>
      </c>
      <c r="R17" s="5">
        <v>0.1</v>
      </c>
      <c r="S17" s="5">
        <v>0.1</v>
      </c>
      <c r="T17" s="15"/>
      <c r="U17" s="5" t="s">
        <v>19</v>
      </c>
      <c r="V17" s="5">
        <v>1.01325</v>
      </c>
      <c r="W17" s="5">
        <v>0.1</v>
      </c>
      <c r="X17" s="5">
        <v>0.1</v>
      </c>
      <c r="Y17" s="15"/>
      <c r="Z17" s="5" t="s">
        <v>19</v>
      </c>
      <c r="AA17" s="5">
        <v>1.01325</v>
      </c>
      <c r="AB17" s="5">
        <v>0.1</v>
      </c>
      <c r="AC17" s="5">
        <v>0.1</v>
      </c>
      <c r="AD17" s="15"/>
      <c r="AE17" s="5" t="s">
        <v>19</v>
      </c>
      <c r="AF17" s="5">
        <v>1.01325</v>
      </c>
      <c r="AG17" s="5">
        <v>0.1</v>
      </c>
      <c r="AH17" s="5">
        <v>0.1</v>
      </c>
      <c r="AI17" s="15"/>
      <c r="AJ17" s="5" t="s">
        <v>19</v>
      </c>
      <c r="AK17" s="5">
        <v>1.01325</v>
      </c>
      <c r="AL17" s="5">
        <v>0.1</v>
      </c>
      <c r="AM17" s="5">
        <v>0.1</v>
      </c>
      <c r="AN17" s="6"/>
    </row>
    <row r="18" spans="1:40" x14ac:dyDescent="0.25">
      <c r="A18" s="4"/>
      <c r="B18" s="5"/>
      <c r="C18" s="5"/>
      <c r="D18" s="5"/>
      <c r="E18" s="15"/>
      <c r="F18" s="5"/>
      <c r="G18" s="5"/>
      <c r="H18" s="5"/>
      <c r="I18" s="5"/>
      <c r="J18" s="15"/>
      <c r="K18" s="5"/>
      <c r="L18" s="5"/>
      <c r="M18" s="5"/>
      <c r="N18" s="5"/>
      <c r="O18" s="15"/>
      <c r="P18" s="5"/>
      <c r="Q18" s="5"/>
      <c r="R18" s="5"/>
      <c r="S18" s="5"/>
      <c r="T18" s="15"/>
      <c r="U18" s="5"/>
      <c r="V18" s="5"/>
      <c r="W18" s="5"/>
      <c r="X18" s="5"/>
      <c r="Y18" s="15"/>
      <c r="Z18" s="5"/>
      <c r="AA18" s="5"/>
      <c r="AB18" s="5"/>
      <c r="AC18" s="5"/>
      <c r="AD18" s="15"/>
      <c r="AE18" s="5"/>
      <c r="AF18" s="5"/>
      <c r="AG18" s="5"/>
      <c r="AH18" s="5"/>
      <c r="AI18" s="15"/>
      <c r="AJ18" s="5"/>
      <c r="AK18" s="5"/>
      <c r="AL18" s="5"/>
      <c r="AM18" s="5"/>
      <c r="AN18" s="6"/>
    </row>
    <row r="19" spans="1:40" x14ac:dyDescent="0.25">
      <c r="A19" s="4" t="s">
        <v>24</v>
      </c>
      <c r="B19" s="11">
        <f>D12/B12</f>
        <v>0.11718292406371779</v>
      </c>
      <c r="C19" s="5"/>
      <c r="D19" s="5"/>
      <c r="E19" s="18"/>
      <c r="F19" s="5" t="s">
        <v>24</v>
      </c>
      <c r="G19" s="11">
        <f>I12/G12</f>
        <v>0.2888572712504307</v>
      </c>
      <c r="H19" s="5"/>
      <c r="I19" s="5"/>
      <c r="J19" s="15"/>
      <c r="K19" s="5" t="s">
        <v>24</v>
      </c>
      <c r="L19" s="11">
        <f>N12/L12</f>
        <v>0.44081423869637226</v>
      </c>
      <c r="M19" s="5"/>
      <c r="N19" s="5"/>
      <c r="O19" s="15"/>
      <c r="P19" s="5" t="s">
        <v>24</v>
      </c>
      <c r="Q19" s="11">
        <f>S12/Q12</f>
        <v>0.57596248424979402</v>
      </c>
      <c r="R19" s="5"/>
      <c r="S19" s="5"/>
      <c r="T19" s="15"/>
      <c r="U19" s="5" t="s">
        <v>24</v>
      </c>
      <c r="V19" s="11">
        <f>X12/V12</f>
        <v>0.69668848005468587</v>
      </c>
      <c r="W19" s="5"/>
      <c r="X19" s="5"/>
      <c r="Y19" s="15"/>
      <c r="Z19" s="5" t="s">
        <v>24</v>
      </c>
      <c r="AA19" s="11">
        <f>AC12/AA12</f>
        <v>0.80496642197520685</v>
      </c>
      <c r="AB19" s="5"/>
      <c r="AC19" s="5"/>
      <c r="AD19" s="15"/>
      <c r="AE19" s="5" t="s">
        <v>24</v>
      </c>
      <c r="AF19" s="11">
        <f>AH12/AF12</f>
        <v>0.90244077760222152</v>
      </c>
      <c r="AG19" s="5"/>
      <c r="AH19" s="5"/>
      <c r="AI19" s="15"/>
      <c r="AJ19" s="5" t="s">
        <v>24</v>
      </c>
      <c r="AK19" s="11">
        <f>AM12/AK12</f>
        <v>0.99049028414600615</v>
      </c>
      <c r="AL19" s="5"/>
      <c r="AM19" s="5"/>
      <c r="AN19" s="6"/>
    </row>
    <row r="20" spans="1:40" x14ac:dyDescent="0.25">
      <c r="A20" s="4" t="s">
        <v>25</v>
      </c>
      <c r="B20" s="11">
        <f>(D12)/(D13)</f>
        <v>0.42210168834661638</v>
      </c>
      <c r="C20" s="19"/>
      <c r="D20" s="5"/>
      <c r="E20" s="15"/>
      <c r="F20" s="5" t="s">
        <v>25</v>
      </c>
      <c r="G20" s="11">
        <f>(I12)/(I13)</f>
        <v>0.38193842323753224</v>
      </c>
      <c r="H20" s="5"/>
      <c r="I20" s="5"/>
      <c r="J20" s="15"/>
      <c r="K20" s="5" t="s">
        <v>25</v>
      </c>
      <c r="L20" s="13">
        <f>(N12)/(N13)</f>
        <v>0.3399720378965545</v>
      </c>
      <c r="M20" s="5"/>
      <c r="N20" s="5"/>
      <c r="O20" s="15"/>
      <c r="P20" s="5" t="s">
        <v>25</v>
      </c>
      <c r="Q20" s="13">
        <f>(S12)/(S13)</f>
        <v>0.29612045862477421</v>
      </c>
      <c r="R20" s="5"/>
      <c r="S20" s="5"/>
      <c r="T20" s="15"/>
      <c r="U20" s="5" t="s">
        <v>25</v>
      </c>
      <c r="V20" s="13">
        <f>(X12)/(X13)</f>
        <v>0.25030086240836885</v>
      </c>
      <c r="W20" s="5"/>
      <c r="X20" s="5"/>
      <c r="Y20" s="15"/>
      <c r="Z20" s="5" t="s">
        <v>25</v>
      </c>
      <c r="AA20" s="13">
        <f>(AC12)/(AC13)</f>
        <v>0.20242905631085351</v>
      </c>
      <c r="AB20" s="5"/>
      <c r="AC20" s="5"/>
      <c r="AD20" s="15"/>
      <c r="AE20" s="5" t="s">
        <v>25</v>
      </c>
      <c r="AF20" s="13">
        <f>(AH12)/(AH13)</f>
        <v>0.15241926514243642</v>
      </c>
      <c r="AG20" s="5"/>
      <c r="AH20" s="5"/>
      <c r="AI20" s="15"/>
      <c r="AJ20" s="5" t="s">
        <v>25</v>
      </c>
      <c r="AK20" s="13">
        <f>(AM12)/(AM13)</f>
        <v>0.10018387397127908</v>
      </c>
      <c r="AL20" s="5"/>
      <c r="AM20" s="5"/>
      <c r="AN20" s="6"/>
    </row>
    <row r="21" spans="1:40" ht="15.75" thickBot="1" x14ac:dyDescent="0.3">
      <c r="A21" s="7"/>
      <c r="B21" s="8"/>
      <c r="C21" s="8"/>
      <c r="D21" s="8"/>
      <c r="E21" s="16"/>
      <c r="F21" s="8"/>
      <c r="G21" s="8"/>
      <c r="H21" s="8"/>
      <c r="I21" s="8"/>
      <c r="J21" s="16"/>
      <c r="K21" s="8"/>
      <c r="L21" s="8"/>
      <c r="M21" s="8"/>
      <c r="N21" s="8"/>
      <c r="O21" s="16"/>
      <c r="P21" s="8"/>
      <c r="Q21" s="8"/>
      <c r="R21" s="8"/>
      <c r="S21" s="8"/>
      <c r="T21" s="16"/>
      <c r="U21" s="8"/>
      <c r="V21" s="8"/>
      <c r="W21" s="8"/>
      <c r="X21" s="8"/>
      <c r="Y21" s="16"/>
      <c r="Z21" s="8"/>
      <c r="AA21" s="8"/>
      <c r="AB21" s="8"/>
      <c r="AC21" s="8"/>
      <c r="AD21" s="16"/>
      <c r="AE21" s="8"/>
      <c r="AF21" s="8"/>
      <c r="AG21" s="8"/>
      <c r="AH21" s="8"/>
      <c r="AI21" s="16"/>
      <c r="AJ21" s="8"/>
      <c r="AK21" s="8"/>
      <c r="AL21" s="8"/>
      <c r="AM21" s="8"/>
      <c r="AN21" s="9"/>
    </row>
    <row r="24" spans="1:40" ht="15.75" thickBot="1" x14ac:dyDescent="0.3"/>
    <row r="25" spans="1:40" x14ac:dyDescent="0.25">
      <c r="A25" s="1" t="s">
        <v>9</v>
      </c>
      <c r="B25" s="17">
        <v>45</v>
      </c>
      <c r="C25" s="2" t="s">
        <v>12</v>
      </c>
      <c r="D25" s="2"/>
      <c r="E25" s="14"/>
      <c r="F25" s="17">
        <v>46</v>
      </c>
      <c r="G25" s="2" t="s">
        <v>12</v>
      </c>
      <c r="H25" s="2"/>
      <c r="I25" s="2"/>
      <c r="J25" s="14"/>
      <c r="K25" s="17">
        <v>47</v>
      </c>
      <c r="L25" s="2" t="s">
        <v>12</v>
      </c>
      <c r="M25" s="2"/>
      <c r="N25" s="2"/>
      <c r="O25" s="14"/>
      <c r="P25" s="17">
        <v>48</v>
      </c>
      <c r="Q25" s="2" t="s">
        <v>12</v>
      </c>
      <c r="R25" s="2"/>
      <c r="S25" s="2"/>
      <c r="T25" s="14"/>
      <c r="U25" s="17">
        <v>49</v>
      </c>
      <c r="V25" s="2" t="s">
        <v>12</v>
      </c>
      <c r="W25" s="2"/>
      <c r="X25" s="2"/>
      <c r="Y25" s="14"/>
      <c r="Z25" s="17">
        <v>50</v>
      </c>
      <c r="AA25" s="2" t="s">
        <v>12</v>
      </c>
      <c r="AB25" s="2"/>
      <c r="AC25" s="2"/>
      <c r="AD25" s="14"/>
      <c r="AE25" s="17">
        <v>51</v>
      </c>
      <c r="AF25" s="2" t="s">
        <v>12</v>
      </c>
      <c r="AG25" s="2"/>
      <c r="AH25" s="2"/>
      <c r="AI25" s="14"/>
      <c r="AJ25" s="17">
        <v>52</v>
      </c>
      <c r="AK25" s="2" t="s">
        <v>12</v>
      </c>
      <c r="AL25" s="2"/>
      <c r="AM25" s="2"/>
      <c r="AN25" s="3"/>
    </row>
    <row r="26" spans="1:40" x14ac:dyDescent="0.25">
      <c r="A26" s="4" t="s">
        <v>10</v>
      </c>
      <c r="B26" s="5">
        <v>15</v>
      </c>
      <c r="C26" s="5" t="s">
        <v>11</v>
      </c>
      <c r="D26" s="5"/>
      <c r="E26" s="15"/>
      <c r="F26" s="5"/>
      <c r="G26" s="5"/>
      <c r="H26" s="5"/>
      <c r="I26" s="5"/>
      <c r="J26" s="15"/>
      <c r="K26" s="5"/>
      <c r="L26" s="5"/>
      <c r="M26" s="5"/>
      <c r="N26" s="5"/>
      <c r="O26" s="15"/>
      <c r="P26" s="5"/>
      <c r="Q26" s="5"/>
      <c r="R26" s="5"/>
      <c r="S26" s="5"/>
      <c r="T26" s="15"/>
      <c r="U26" s="5"/>
      <c r="V26" s="5"/>
      <c r="W26" s="5"/>
      <c r="X26" s="5"/>
      <c r="Y26" s="15"/>
      <c r="Z26" s="5"/>
      <c r="AA26" s="5"/>
      <c r="AB26" s="5"/>
      <c r="AC26" s="5"/>
      <c r="AD26" s="15"/>
      <c r="AE26" s="5"/>
      <c r="AF26" s="5"/>
      <c r="AG26" s="5"/>
      <c r="AH26" s="5"/>
      <c r="AI26" s="15"/>
      <c r="AJ26" s="5"/>
      <c r="AK26" s="5"/>
      <c r="AL26" s="5"/>
      <c r="AM26" s="5"/>
      <c r="AN26" s="6"/>
    </row>
    <row r="27" spans="1:40" x14ac:dyDescent="0.25">
      <c r="A27" s="4"/>
      <c r="B27" s="5"/>
      <c r="C27" s="5"/>
      <c r="D27" s="5"/>
      <c r="E27" s="15"/>
      <c r="F27" s="5"/>
      <c r="G27" s="5"/>
      <c r="H27" s="5"/>
      <c r="I27" s="5"/>
      <c r="J27" s="15"/>
      <c r="K27" s="5"/>
      <c r="L27" s="5"/>
      <c r="M27" s="5"/>
      <c r="N27" s="5"/>
      <c r="O27" s="15"/>
      <c r="P27" s="5"/>
      <c r="Q27" s="5"/>
      <c r="R27" s="5"/>
      <c r="S27" s="5"/>
      <c r="T27" s="15"/>
      <c r="U27" s="5"/>
      <c r="V27" s="5"/>
      <c r="W27" s="5"/>
      <c r="X27" s="5"/>
      <c r="Y27" s="15"/>
      <c r="Z27" s="5"/>
      <c r="AA27" s="5"/>
      <c r="AB27" s="5"/>
      <c r="AC27" s="5"/>
      <c r="AD27" s="15"/>
      <c r="AE27" s="5"/>
      <c r="AF27" s="5"/>
      <c r="AG27" s="5"/>
      <c r="AH27" s="5"/>
      <c r="AI27" s="15"/>
      <c r="AJ27" s="5"/>
      <c r="AK27" s="5"/>
      <c r="AL27" s="5"/>
      <c r="AM27" s="5"/>
      <c r="AN27" s="6"/>
    </row>
    <row r="28" spans="1:40" x14ac:dyDescent="0.25">
      <c r="A28" s="4"/>
      <c r="B28" s="5" t="s">
        <v>20</v>
      </c>
      <c r="C28" s="5" t="s">
        <v>21</v>
      </c>
      <c r="D28" s="5" t="s">
        <v>22</v>
      </c>
      <c r="E28" s="15" t="s">
        <v>28</v>
      </c>
      <c r="F28" s="5"/>
      <c r="G28" s="5" t="s">
        <v>20</v>
      </c>
      <c r="H28" s="5" t="s">
        <v>21</v>
      </c>
      <c r="I28" s="5" t="s">
        <v>22</v>
      </c>
      <c r="J28" s="15" t="s">
        <v>28</v>
      </c>
      <c r="K28" s="5"/>
      <c r="L28" s="5" t="s">
        <v>20</v>
      </c>
      <c r="M28" s="5" t="s">
        <v>21</v>
      </c>
      <c r="N28" s="5" t="s">
        <v>22</v>
      </c>
      <c r="O28" s="15" t="s">
        <v>28</v>
      </c>
      <c r="P28" s="5"/>
      <c r="Q28" s="5" t="s">
        <v>20</v>
      </c>
      <c r="R28" s="5" t="s">
        <v>21</v>
      </c>
      <c r="S28" s="5" t="s">
        <v>22</v>
      </c>
      <c r="T28" s="15" t="s">
        <v>28</v>
      </c>
      <c r="U28" s="5"/>
      <c r="V28" s="5" t="s">
        <v>20</v>
      </c>
      <c r="W28" s="5" t="s">
        <v>21</v>
      </c>
      <c r="X28" s="5" t="s">
        <v>22</v>
      </c>
      <c r="Y28" s="15" t="s">
        <v>28</v>
      </c>
      <c r="Z28" s="5"/>
      <c r="AA28" s="5" t="s">
        <v>20</v>
      </c>
      <c r="AB28" s="5" t="s">
        <v>21</v>
      </c>
      <c r="AC28" s="5" t="s">
        <v>22</v>
      </c>
      <c r="AD28" s="15" t="s">
        <v>28</v>
      </c>
      <c r="AE28" s="5"/>
      <c r="AF28" s="5" t="s">
        <v>20</v>
      </c>
      <c r="AG28" s="5" t="s">
        <v>21</v>
      </c>
      <c r="AH28" s="5" t="s">
        <v>22</v>
      </c>
      <c r="AI28" s="15" t="s">
        <v>28</v>
      </c>
      <c r="AJ28" s="5"/>
      <c r="AK28" s="5" t="s">
        <v>20</v>
      </c>
      <c r="AL28" s="5" t="s">
        <v>21</v>
      </c>
      <c r="AM28" s="5" t="s">
        <v>22</v>
      </c>
      <c r="AN28" s="15" t="s">
        <v>28</v>
      </c>
    </row>
    <row r="29" spans="1:40" x14ac:dyDescent="0.25">
      <c r="A29" s="4" t="s">
        <v>13</v>
      </c>
      <c r="B29" s="5">
        <v>2.0765479999999998</v>
      </c>
      <c r="C29" s="5">
        <v>2.03226</v>
      </c>
      <c r="D29" s="5">
        <v>4.4288399999999999E-2</v>
      </c>
      <c r="E29" s="18">
        <f>E32-E30</f>
        <v>25.26663689617865</v>
      </c>
      <c r="F29" s="5" t="s">
        <v>13</v>
      </c>
      <c r="G29" s="5">
        <v>2.0765479999999998</v>
      </c>
      <c r="H29" s="5">
        <v>1.964448</v>
      </c>
      <c r="I29" s="5">
        <v>0.1121009</v>
      </c>
      <c r="J29" s="18">
        <f>J32-J30</f>
        <v>62.494988183562057</v>
      </c>
      <c r="K29" s="5" t="s">
        <v>13</v>
      </c>
      <c r="L29" s="5">
        <v>2.0765479999999998</v>
      </c>
      <c r="M29" s="5">
        <v>1.8792390000000001</v>
      </c>
      <c r="N29" s="5">
        <v>0.19730919999999999</v>
      </c>
      <c r="O29" s="18">
        <f>O32-O30</f>
        <v>107.32294951223135</v>
      </c>
      <c r="P29" s="5" t="s">
        <v>13</v>
      </c>
      <c r="Q29" s="5">
        <v>2.0765479999999998</v>
      </c>
      <c r="R29" s="5">
        <v>1.7675650000000001</v>
      </c>
      <c r="S29" s="5">
        <v>0.30898310000000001</v>
      </c>
      <c r="T29" s="18">
        <f>T32-T30</f>
        <v>163.70264949259649</v>
      </c>
      <c r="U29" s="5" t="s">
        <v>13</v>
      </c>
      <c r="V29" s="5">
        <v>2.0765479999999998</v>
      </c>
      <c r="W29" s="5">
        <v>1.6131150000000001</v>
      </c>
      <c r="X29" s="5">
        <v>0.46343380000000001</v>
      </c>
      <c r="Y29" s="18">
        <f>Y32-Y30</f>
        <v>238.71468917326365</v>
      </c>
      <c r="Z29" s="5" t="s">
        <v>13</v>
      </c>
      <c r="AA29" s="5">
        <v>2.0765479999999998</v>
      </c>
      <c r="AB29" s="5">
        <v>1.3832100000000001</v>
      </c>
      <c r="AC29" s="5">
        <v>0.69333880000000003</v>
      </c>
      <c r="AD29" s="18">
        <f>AD32-AD30</f>
        <v>346.51359798520139</v>
      </c>
      <c r="AE29" s="5" t="s">
        <v>13</v>
      </c>
      <c r="AF29" s="5">
        <v>2.0765479999999998</v>
      </c>
      <c r="AG29" s="5">
        <v>1.001258</v>
      </c>
      <c r="AH29" s="5">
        <v>1.0752900000000001</v>
      </c>
      <c r="AI29" s="18">
        <f>AI32-AI30</f>
        <v>520.23891550116014</v>
      </c>
      <c r="AJ29" s="5" t="s">
        <v>13</v>
      </c>
      <c r="AK29" s="5">
        <v>2.0765479999999998</v>
      </c>
      <c r="AL29" s="5">
        <v>0.23537949999999999</v>
      </c>
      <c r="AM29" s="5">
        <v>1.8411690000000001</v>
      </c>
      <c r="AN29" s="18">
        <f>AN32-AN30</f>
        <v>860.17109694039095</v>
      </c>
    </row>
    <row r="30" spans="1:40" x14ac:dyDescent="0.25">
      <c r="A30" s="4" t="s">
        <v>14</v>
      </c>
      <c r="B30" s="5">
        <v>0.21563209999999999</v>
      </c>
      <c r="C30" s="5">
        <v>0.18481359999999999</v>
      </c>
      <c r="D30" s="5">
        <v>3.0818499999999999E-2</v>
      </c>
      <c r="E30" s="15">
        <f>E32*B38</f>
        <v>17.58202710382135</v>
      </c>
      <c r="F30" s="5" t="s">
        <v>14</v>
      </c>
      <c r="G30" s="5">
        <v>0.21563209999999999</v>
      </c>
      <c r="H30" s="5">
        <v>0.14932139999999999</v>
      </c>
      <c r="I30" s="5">
        <v>6.63107E-2</v>
      </c>
      <c r="J30" s="15">
        <f>J32*G38</f>
        <v>36.967467816437946</v>
      </c>
      <c r="K30" s="5" t="s">
        <v>14</v>
      </c>
      <c r="L30" s="5">
        <v>0.21563209999999999</v>
      </c>
      <c r="M30" s="5">
        <v>0.1178309</v>
      </c>
      <c r="N30" s="5">
        <v>9.7801200000000005E-2</v>
      </c>
      <c r="O30" s="15">
        <f>O32*L38</f>
        <v>53.197282487768646</v>
      </c>
      <c r="P30" s="5" t="s">
        <v>14</v>
      </c>
      <c r="Q30" s="5">
        <v>0.21563209999999999</v>
      </c>
      <c r="R30" s="5">
        <v>8.9760000000000006E-2</v>
      </c>
      <c r="S30" s="5">
        <v>0.12587209999999999</v>
      </c>
      <c r="T30" s="15">
        <f>T32*Q38</f>
        <v>66.688446507403498</v>
      </c>
      <c r="U30" s="5" t="s">
        <v>14</v>
      </c>
      <c r="V30" s="5">
        <v>0.21563209999999999</v>
      </c>
      <c r="W30" s="5">
        <v>6.4629400000000004E-2</v>
      </c>
      <c r="X30" s="5">
        <v>0.15100269999999999</v>
      </c>
      <c r="Y30" s="15">
        <f>Y32*V38</f>
        <v>77.781470826736367</v>
      </c>
      <c r="Z30" s="5" t="s">
        <v>14</v>
      </c>
      <c r="AA30" s="5">
        <v>0.21563209999999999</v>
      </c>
      <c r="AB30" s="5">
        <v>4.2041599999999998E-2</v>
      </c>
      <c r="AC30" s="5">
        <v>0.17359050000000001</v>
      </c>
      <c r="AD30" s="15">
        <f>AD32*AA38</f>
        <v>86.756242014798673</v>
      </c>
      <c r="AE30" s="5" t="s">
        <v>14</v>
      </c>
      <c r="AF30" s="5">
        <v>0.21563209999999999</v>
      </c>
      <c r="AG30" s="5">
        <v>2.1664900000000001E-2</v>
      </c>
      <c r="AH30" s="5">
        <v>0.19396720000000001</v>
      </c>
      <c r="AI30" s="15">
        <f>AI32*AF38</f>
        <v>93.843804498839859</v>
      </c>
      <c r="AJ30" s="5" t="s">
        <v>14</v>
      </c>
      <c r="AK30" s="5">
        <v>0.21563209999999999</v>
      </c>
      <c r="AL30" s="5">
        <v>3.22099E-3</v>
      </c>
      <c r="AM30" s="5">
        <v>0.21241119999999999</v>
      </c>
      <c r="AN30" s="15">
        <f>AN32*AK38</f>
        <v>99.235863059609059</v>
      </c>
    </row>
    <row r="31" spans="1:40" x14ac:dyDescent="0.25">
      <c r="A31" s="4" t="s">
        <v>15</v>
      </c>
      <c r="B31" s="5">
        <v>2.2921809999999998</v>
      </c>
      <c r="C31" s="5">
        <v>2.2170740000000002</v>
      </c>
      <c r="D31" s="5">
        <v>7.5106900000000004E-2</v>
      </c>
      <c r="E31" s="15"/>
      <c r="F31" s="5" t="s">
        <v>15</v>
      </c>
      <c r="G31" s="5">
        <v>2.2921809999999998</v>
      </c>
      <c r="H31" s="5">
        <v>2.113769</v>
      </c>
      <c r="I31" s="5">
        <v>0.1784116</v>
      </c>
      <c r="J31" s="15"/>
      <c r="K31" s="5" t="s">
        <v>15</v>
      </c>
      <c r="L31" s="5">
        <v>2.2921809999999998</v>
      </c>
      <c r="M31" s="5">
        <v>1.9970699999999999</v>
      </c>
      <c r="N31" s="5">
        <v>0.29511039999999999</v>
      </c>
      <c r="O31" s="15"/>
      <c r="P31" s="5" t="s">
        <v>15</v>
      </c>
      <c r="Q31" s="5">
        <v>2.2921809999999998</v>
      </c>
      <c r="R31" s="5">
        <v>1.8573249999999999</v>
      </c>
      <c r="S31" s="5">
        <v>0.43485509999999999</v>
      </c>
      <c r="T31" s="15"/>
      <c r="U31" s="5" t="s">
        <v>15</v>
      </c>
      <c r="V31" s="5">
        <v>2.2921809999999998</v>
      </c>
      <c r="W31" s="5">
        <v>1.6777439999999999</v>
      </c>
      <c r="X31" s="5">
        <v>0.61443650000000005</v>
      </c>
      <c r="Y31" s="15"/>
      <c r="Z31" s="5" t="s">
        <v>15</v>
      </c>
      <c r="AA31" s="5">
        <v>2.2921809999999998</v>
      </c>
      <c r="AB31" s="5">
        <v>1.425251</v>
      </c>
      <c r="AC31" s="5">
        <v>0.86692930000000001</v>
      </c>
      <c r="AD31" s="15"/>
      <c r="AE31" s="5" t="s">
        <v>15</v>
      </c>
      <c r="AF31" s="5">
        <v>2.2921809999999998</v>
      </c>
      <c r="AG31" s="5">
        <v>1.022923</v>
      </c>
      <c r="AH31" s="5">
        <v>1.2692570000000001</v>
      </c>
      <c r="AI31" s="15"/>
      <c r="AJ31" s="5" t="s">
        <v>15</v>
      </c>
      <c r="AK31" s="5">
        <v>2.2921809999999998</v>
      </c>
      <c r="AL31" s="5">
        <v>0.23860049999999999</v>
      </c>
      <c r="AM31" s="5">
        <v>2.0535800000000002</v>
      </c>
      <c r="AN31" s="15"/>
    </row>
    <row r="32" spans="1:40" x14ac:dyDescent="0.25">
      <c r="A32" s="4" t="s">
        <v>16</v>
      </c>
      <c r="B32" s="5">
        <v>44.318919999999999</v>
      </c>
      <c r="C32" s="5">
        <v>42.533560000000001</v>
      </c>
      <c r="D32" s="5">
        <v>1.785361</v>
      </c>
      <c r="E32" s="18">
        <f>D32*24</f>
        <v>42.848663999999999</v>
      </c>
      <c r="F32" s="5" t="s">
        <v>16</v>
      </c>
      <c r="G32" s="5">
        <v>44.318919999999999</v>
      </c>
      <c r="H32" s="5">
        <v>40.17465</v>
      </c>
      <c r="I32" s="5">
        <v>4.1442690000000004</v>
      </c>
      <c r="J32" s="18">
        <f>I32*24</f>
        <v>99.462456000000003</v>
      </c>
      <c r="K32" s="5" t="s">
        <v>16</v>
      </c>
      <c r="L32" s="5">
        <v>44.318919999999999</v>
      </c>
      <c r="M32" s="5">
        <v>37.630580000000002</v>
      </c>
      <c r="N32" s="5">
        <v>6.6883429999999997</v>
      </c>
      <c r="O32" s="18">
        <f>N32*24</f>
        <v>160.52023199999999</v>
      </c>
      <c r="P32" s="5" t="s">
        <v>16</v>
      </c>
      <c r="Q32" s="5">
        <v>44.318919999999999</v>
      </c>
      <c r="R32" s="5">
        <v>34.719290000000001</v>
      </c>
      <c r="S32" s="5">
        <v>9.5996290000000002</v>
      </c>
      <c r="T32" s="18">
        <f>S32*24</f>
        <v>230.391096</v>
      </c>
      <c r="U32" s="5" t="s">
        <v>16</v>
      </c>
      <c r="V32" s="5">
        <v>44.318919999999999</v>
      </c>
      <c r="W32" s="5">
        <v>31.13158</v>
      </c>
      <c r="X32" s="5">
        <v>13.187340000000001</v>
      </c>
      <c r="Y32" s="18">
        <f>X32*24</f>
        <v>316.49616000000003</v>
      </c>
      <c r="Z32" s="5" t="s">
        <v>16</v>
      </c>
      <c r="AA32" s="5">
        <v>44.318919999999999</v>
      </c>
      <c r="AB32" s="5">
        <v>26.266010000000001</v>
      </c>
      <c r="AC32" s="5">
        <v>18.052910000000001</v>
      </c>
      <c r="AD32" s="18">
        <f>AC32*24</f>
        <v>433.26984000000004</v>
      </c>
      <c r="AE32" s="5" t="s">
        <v>16</v>
      </c>
      <c r="AF32" s="5">
        <v>44.318919999999999</v>
      </c>
      <c r="AG32" s="5">
        <v>18.732140000000001</v>
      </c>
      <c r="AH32" s="5">
        <v>25.586780000000001</v>
      </c>
      <c r="AI32" s="18">
        <f>AH32*24</f>
        <v>614.08271999999999</v>
      </c>
      <c r="AJ32" s="5" t="s">
        <v>16</v>
      </c>
      <c r="AK32" s="5">
        <v>44.318919999999999</v>
      </c>
      <c r="AL32" s="5">
        <v>4.3436349999999999</v>
      </c>
      <c r="AM32" s="5">
        <v>39.975290000000001</v>
      </c>
      <c r="AN32" s="18">
        <f>AM32*24</f>
        <v>959.40696000000003</v>
      </c>
    </row>
    <row r="33" spans="1:40" x14ac:dyDescent="0.25">
      <c r="A33" s="4" t="s">
        <v>17</v>
      </c>
      <c r="B33" s="5">
        <v>0.77083330000000005</v>
      </c>
      <c r="C33" s="5">
        <v>0.75631099999999996</v>
      </c>
      <c r="D33" s="5">
        <v>220.74799999999999</v>
      </c>
      <c r="E33" s="15"/>
      <c r="F33" s="5" t="s">
        <v>17</v>
      </c>
      <c r="G33" s="5">
        <v>0.77083330000000005</v>
      </c>
      <c r="H33" s="5">
        <v>0.71119209999999999</v>
      </c>
      <c r="I33" s="5">
        <v>526.02070000000003</v>
      </c>
      <c r="J33" s="15"/>
      <c r="K33" s="5" t="s">
        <v>17</v>
      </c>
      <c r="L33" s="5">
        <v>0.77083330000000005</v>
      </c>
      <c r="M33" s="5">
        <v>0.66341510000000004</v>
      </c>
      <c r="N33" s="5">
        <v>872.81619999999998</v>
      </c>
      <c r="O33" s="15"/>
      <c r="P33" s="5" t="s">
        <v>17</v>
      </c>
      <c r="Q33" s="5">
        <v>0.77083330000000005</v>
      </c>
      <c r="R33" s="5">
        <v>0.60976129999999995</v>
      </c>
      <c r="S33" s="5">
        <v>1290.1410000000001</v>
      </c>
      <c r="T33" s="15"/>
      <c r="U33" s="5" t="s">
        <v>17</v>
      </c>
      <c r="V33" s="5">
        <v>0.77083330000000005</v>
      </c>
      <c r="W33" s="5">
        <v>0.54483020000000004</v>
      </c>
      <c r="X33" s="5">
        <v>1828.605</v>
      </c>
      <c r="Y33" s="15"/>
      <c r="Z33" s="5" t="s">
        <v>17</v>
      </c>
      <c r="AA33" s="5">
        <v>0.77083330000000005</v>
      </c>
      <c r="AB33" s="5">
        <v>0.45818799999999998</v>
      </c>
      <c r="AC33" s="5">
        <v>2588.0500000000002</v>
      </c>
      <c r="AD33" s="15"/>
      <c r="AE33" s="5" t="s">
        <v>17</v>
      </c>
      <c r="AF33" s="5">
        <v>0.77083330000000005</v>
      </c>
      <c r="AG33" s="5">
        <v>0.32578960000000001</v>
      </c>
      <c r="AH33" s="5">
        <v>3800.848</v>
      </c>
      <c r="AI33" s="15"/>
      <c r="AJ33" s="5" t="s">
        <v>17</v>
      </c>
      <c r="AK33" s="5">
        <v>0.77083330000000005</v>
      </c>
      <c r="AL33" s="5">
        <v>7.5336700000000006E-2</v>
      </c>
      <c r="AM33" s="5">
        <v>6168.5079999999998</v>
      </c>
      <c r="AN33" s="6"/>
    </row>
    <row r="34" spans="1:40" x14ac:dyDescent="0.25">
      <c r="A34" s="4" t="s">
        <v>18</v>
      </c>
      <c r="B34" s="5">
        <v>20</v>
      </c>
      <c r="C34" s="5">
        <v>45</v>
      </c>
      <c r="D34" s="5">
        <v>45</v>
      </c>
      <c r="E34" s="15"/>
      <c r="F34" s="5" t="s">
        <v>18</v>
      </c>
      <c r="G34" s="5">
        <v>20</v>
      </c>
      <c r="H34" s="5">
        <v>46</v>
      </c>
      <c r="I34" s="5">
        <v>46</v>
      </c>
      <c r="J34" s="15"/>
      <c r="K34" s="5" t="s">
        <v>18</v>
      </c>
      <c r="L34" s="5">
        <v>20</v>
      </c>
      <c r="M34" s="5">
        <v>47</v>
      </c>
      <c r="N34" s="5">
        <v>47</v>
      </c>
      <c r="O34" s="15"/>
      <c r="P34" s="5" t="s">
        <v>18</v>
      </c>
      <c r="Q34" s="5">
        <v>20</v>
      </c>
      <c r="R34" s="5">
        <v>48</v>
      </c>
      <c r="S34" s="5">
        <v>48</v>
      </c>
      <c r="T34" s="15"/>
      <c r="U34" s="5" t="s">
        <v>18</v>
      </c>
      <c r="V34" s="5">
        <v>20</v>
      </c>
      <c r="W34" s="5">
        <v>49</v>
      </c>
      <c r="X34" s="5">
        <v>49</v>
      </c>
      <c r="Y34" s="15"/>
      <c r="Z34" s="5" t="s">
        <v>18</v>
      </c>
      <c r="AA34" s="5">
        <v>20</v>
      </c>
      <c r="AB34" s="5">
        <v>50</v>
      </c>
      <c r="AC34" s="5">
        <v>50</v>
      </c>
      <c r="AD34" s="15"/>
      <c r="AE34" s="5" t="s">
        <v>18</v>
      </c>
      <c r="AF34" s="5">
        <v>20</v>
      </c>
      <c r="AG34" s="5">
        <v>51</v>
      </c>
      <c r="AH34" s="5">
        <v>51</v>
      </c>
      <c r="AI34" s="15"/>
      <c r="AJ34" s="5" t="s">
        <v>18</v>
      </c>
      <c r="AK34" s="5">
        <v>20</v>
      </c>
      <c r="AL34" s="5">
        <v>52</v>
      </c>
      <c r="AM34" s="5">
        <v>52</v>
      </c>
      <c r="AN34" s="6"/>
    </row>
    <row r="35" spans="1:40" x14ac:dyDescent="0.25">
      <c r="A35" s="4" t="s">
        <v>19</v>
      </c>
      <c r="B35" s="5">
        <v>1.01325</v>
      </c>
      <c r="C35" s="5">
        <v>0.15</v>
      </c>
      <c r="D35" s="5">
        <v>0.15</v>
      </c>
      <c r="E35" s="15"/>
      <c r="F35" s="5" t="s">
        <v>19</v>
      </c>
      <c r="G35" s="5">
        <v>1.01325</v>
      </c>
      <c r="H35" s="5">
        <v>0.15</v>
      </c>
      <c r="I35" s="5">
        <v>0.15</v>
      </c>
      <c r="J35" s="15"/>
      <c r="K35" s="5" t="s">
        <v>19</v>
      </c>
      <c r="L35" s="5">
        <v>1.01325</v>
      </c>
      <c r="M35" s="5">
        <v>0.15</v>
      </c>
      <c r="N35" s="5">
        <v>0.15</v>
      </c>
      <c r="O35" s="15"/>
      <c r="P35" s="5" t="s">
        <v>19</v>
      </c>
      <c r="Q35" s="5">
        <v>1.01325</v>
      </c>
      <c r="R35" s="5">
        <v>0.15</v>
      </c>
      <c r="S35" s="5">
        <v>0.15</v>
      </c>
      <c r="T35" s="15"/>
      <c r="U35" s="5" t="s">
        <v>19</v>
      </c>
      <c r="V35" s="5">
        <v>1.01325</v>
      </c>
      <c r="W35" s="5">
        <v>0.15</v>
      </c>
      <c r="X35" s="5">
        <v>0.15</v>
      </c>
      <c r="Y35" s="15"/>
      <c r="Z35" s="5" t="s">
        <v>19</v>
      </c>
      <c r="AA35" s="5">
        <v>1.01325</v>
      </c>
      <c r="AB35" s="5">
        <v>0.15</v>
      </c>
      <c r="AC35" s="5">
        <v>0.15</v>
      </c>
      <c r="AD35" s="15"/>
      <c r="AE35" s="5" t="s">
        <v>19</v>
      </c>
      <c r="AF35" s="5">
        <v>1.01325</v>
      </c>
      <c r="AG35" s="5">
        <v>0.15</v>
      </c>
      <c r="AH35" s="5">
        <v>0.15</v>
      </c>
      <c r="AI35" s="15"/>
      <c r="AJ35" s="5" t="s">
        <v>19</v>
      </c>
      <c r="AK35" s="5">
        <v>1.01325</v>
      </c>
      <c r="AL35" s="5">
        <v>0.15</v>
      </c>
      <c r="AM35" s="5">
        <v>0.15</v>
      </c>
      <c r="AN35" s="6"/>
    </row>
    <row r="36" spans="1:40" x14ac:dyDescent="0.25">
      <c r="A36" s="4"/>
      <c r="B36" s="5"/>
      <c r="C36" s="5"/>
      <c r="D36" s="5"/>
      <c r="E36" s="15"/>
      <c r="F36" s="5"/>
      <c r="G36" s="5"/>
      <c r="H36" s="5"/>
      <c r="I36" s="5"/>
      <c r="J36" s="15"/>
      <c r="K36" s="5"/>
      <c r="L36" s="5"/>
      <c r="M36" s="5"/>
      <c r="N36" s="5"/>
      <c r="O36" s="15"/>
      <c r="P36" s="5"/>
      <c r="Q36" s="5"/>
      <c r="R36" s="5"/>
      <c r="S36" s="5"/>
      <c r="T36" s="15"/>
      <c r="U36" s="5"/>
      <c r="V36" s="5"/>
      <c r="W36" s="5"/>
      <c r="X36" s="5"/>
      <c r="Y36" s="15"/>
      <c r="Z36" s="5"/>
      <c r="AA36" s="5"/>
      <c r="AB36" s="5"/>
      <c r="AC36" s="5"/>
      <c r="AD36" s="15"/>
      <c r="AE36" s="5"/>
      <c r="AF36" s="5"/>
      <c r="AG36" s="5"/>
      <c r="AH36" s="5"/>
      <c r="AI36" s="15"/>
      <c r="AJ36" s="5"/>
      <c r="AK36" s="5"/>
      <c r="AL36" s="5"/>
      <c r="AM36" s="5"/>
      <c r="AN36" s="6"/>
    </row>
    <row r="37" spans="1:40" x14ac:dyDescent="0.25">
      <c r="A37" s="4" t="s">
        <v>24</v>
      </c>
      <c r="B37" s="11">
        <f>D30/B30</f>
        <v>0.14292167075310216</v>
      </c>
      <c r="C37" s="5"/>
      <c r="D37" s="5"/>
      <c r="E37" s="15"/>
      <c r="F37" s="5" t="s">
        <v>24</v>
      </c>
      <c r="G37" s="11">
        <f>I30/G30</f>
        <v>0.3075177582558441</v>
      </c>
      <c r="H37" s="5"/>
      <c r="I37" s="5"/>
      <c r="J37" s="15"/>
      <c r="K37" s="5" t="s">
        <v>24</v>
      </c>
      <c r="L37" s="11">
        <f>N30/L30</f>
        <v>0.45355584813207311</v>
      </c>
      <c r="M37" s="5"/>
      <c r="N37" s="5"/>
      <c r="O37" s="15"/>
      <c r="P37" s="5" t="s">
        <v>24</v>
      </c>
      <c r="Q37" s="11">
        <f>S30/Q30</f>
        <v>0.58373544569662861</v>
      </c>
      <c r="R37" s="5"/>
      <c r="S37" s="5"/>
      <c r="T37" s="15"/>
      <c r="U37" s="5" t="s">
        <v>24</v>
      </c>
      <c r="V37" s="11">
        <f>X30/V30</f>
        <v>0.70027931833896717</v>
      </c>
      <c r="W37" s="5"/>
      <c r="X37" s="5"/>
      <c r="Y37" s="15"/>
      <c r="Z37" s="5" t="s">
        <v>24</v>
      </c>
      <c r="AA37" s="11">
        <f>AC30/AA30</f>
        <v>0.8050308836207597</v>
      </c>
      <c r="AB37" s="5"/>
      <c r="AC37" s="5"/>
      <c r="AD37" s="15"/>
      <c r="AE37" s="5" t="s">
        <v>24</v>
      </c>
      <c r="AF37" s="11">
        <f>AH30/AF30</f>
        <v>0.89952840973120429</v>
      </c>
      <c r="AG37" s="5"/>
      <c r="AH37" s="5"/>
      <c r="AI37" s="15"/>
      <c r="AJ37" s="5" t="s">
        <v>24</v>
      </c>
      <c r="AK37" s="11">
        <f>AM30/AK30</f>
        <v>0.98506298459273922</v>
      </c>
      <c r="AL37" s="5"/>
      <c r="AM37" s="5"/>
      <c r="AN37" s="6"/>
    </row>
    <row r="38" spans="1:40" x14ac:dyDescent="0.25">
      <c r="A38" s="4" t="s">
        <v>25</v>
      </c>
      <c r="B38" s="11">
        <f>(D30)/(D31)</f>
        <v>0.41032847847534643</v>
      </c>
      <c r="C38" s="5"/>
      <c r="D38" s="5"/>
      <c r="E38" s="15"/>
      <c r="F38" s="5" t="s">
        <v>25</v>
      </c>
      <c r="G38" s="11">
        <f>(I30)/(I31)</f>
        <v>0.37167258182763901</v>
      </c>
      <c r="H38" s="5"/>
      <c r="I38" s="5"/>
      <c r="J38" s="15"/>
      <c r="K38" s="5" t="s">
        <v>25</v>
      </c>
      <c r="L38" s="13">
        <f>(N30)/(N31)</f>
        <v>0.33140546724208975</v>
      </c>
      <c r="M38" s="5"/>
      <c r="N38" s="5"/>
      <c r="O38" s="15"/>
      <c r="P38" s="5" t="s">
        <v>25</v>
      </c>
      <c r="Q38" s="13">
        <f>(S30)/(S31)</f>
        <v>0.28945756873956402</v>
      </c>
      <c r="R38" s="5"/>
      <c r="S38" s="5"/>
      <c r="T38" s="15"/>
      <c r="U38" s="5" t="s">
        <v>25</v>
      </c>
      <c r="V38" s="13">
        <f>(X30)/(X31)</f>
        <v>0.24575802381531692</v>
      </c>
      <c r="W38" s="5"/>
      <c r="X38" s="5"/>
      <c r="Y38" s="15"/>
      <c r="Z38" s="5" t="s">
        <v>25</v>
      </c>
      <c r="AA38" s="13">
        <f>(AC30)/(AC31)</f>
        <v>0.20023605154422627</v>
      </c>
      <c r="AB38" s="5"/>
      <c r="AC38" s="5"/>
      <c r="AD38" s="15"/>
      <c r="AE38" s="5" t="s">
        <v>25</v>
      </c>
      <c r="AF38" s="13">
        <f>(AH30)/(AH31)</f>
        <v>0.15281948415490321</v>
      </c>
      <c r="AG38" s="5"/>
      <c r="AH38" s="5"/>
      <c r="AI38" s="15"/>
      <c r="AJ38" s="5" t="s">
        <v>25</v>
      </c>
      <c r="AK38" s="13">
        <f>(AM30)/(AM31)</f>
        <v>0.10343458740346126</v>
      </c>
      <c r="AL38" s="5"/>
      <c r="AM38" s="5"/>
      <c r="AN38" s="6"/>
    </row>
    <row r="39" spans="1:40" ht="15.75" thickBot="1" x14ac:dyDescent="0.3">
      <c r="A39" s="7"/>
      <c r="B39" s="8"/>
      <c r="C39" s="8"/>
      <c r="D39" s="8"/>
      <c r="E39" s="16"/>
      <c r="F39" s="8"/>
      <c r="G39" s="8"/>
      <c r="H39" s="8"/>
      <c r="I39" s="8"/>
      <c r="J39" s="16"/>
      <c r="K39" s="8"/>
      <c r="L39" s="8"/>
      <c r="M39" s="8"/>
      <c r="N39" s="8"/>
      <c r="O39" s="16"/>
      <c r="P39" s="8"/>
      <c r="Q39" s="8"/>
      <c r="R39" s="8"/>
      <c r="S39" s="8"/>
      <c r="T39" s="16"/>
      <c r="U39" s="8"/>
      <c r="V39" s="8"/>
      <c r="W39" s="8"/>
      <c r="X39" s="8"/>
      <c r="Y39" s="16"/>
      <c r="Z39" s="8"/>
      <c r="AA39" s="8"/>
      <c r="AB39" s="8"/>
      <c r="AC39" s="8"/>
      <c r="AD39" s="16"/>
      <c r="AE39" s="8"/>
      <c r="AF39" s="8"/>
      <c r="AG39" s="8"/>
      <c r="AH39" s="8"/>
      <c r="AI39" s="16"/>
      <c r="AJ39" s="8"/>
      <c r="AK39" s="8"/>
      <c r="AL39" s="8"/>
      <c r="AM39" s="8"/>
      <c r="AN39" s="9"/>
    </row>
    <row r="42" spans="1:40" ht="15.75" thickBot="1" x14ac:dyDescent="0.3"/>
    <row r="43" spans="1:40" x14ac:dyDescent="0.25">
      <c r="A43" s="1" t="s">
        <v>9</v>
      </c>
      <c r="B43" s="17">
        <v>51</v>
      </c>
      <c r="C43" s="2" t="s">
        <v>12</v>
      </c>
      <c r="D43" s="2"/>
      <c r="E43" s="14"/>
      <c r="F43" s="17">
        <v>52</v>
      </c>
      <c r="G43" s="2" t="s">
        <v>12</v>
      </c>
      <c r="H43" s="2"/>
      <c r="I43" s="2"/>
      <c r="J43" s="14"/>
      <c r="K43" s="17">
        <v>53</v>
      </c>
      <c r="L43" s="2" t="s">
        <v>12</v>
      </c>
      <c r="M43" s="2"/>
      <c r="N43" s="2"/>
      <c r="O43" s="14"/>
      <c r="P43" s="17">
        <v>54</v>
      </c>
      <c r="Q43" s="2" t="s">
        <v>12</v>
      </c>
      <c r="R43" s="2"/>
      <c r="S43" s="2"/>
      <c r="T43" s="3"/>
      <c r="U43" s="1" t="s">
        <v>9</v>
      </c>
      <c r="V43" s="17">
        <v>55</v>
      </c>
      <c r="W43" s="2" t="s">
        <v>12</v>
      </c>
      <c r="X43" s="2"/>
      <c r="Y43" s="14"/>
      <c r="Z43" s="17">
        <v>56</v>
      </c>
      <c r="AA43" s="2" t="s">
        <v>12</v>
      </c>
      <c r="AB43" s="2"/>
      <c r="AC43" s="2"/>
      <c r="AD43" s="14"/>
      <c r="AE43" s="17">
        <v>57</v>
      </c>
      <c r="AF43" s="2" t="s">
        <v>12</v>
      </c>
      <c r="AG43" s="2"/>
      <c r="AH43" s="2"/>
      <c r="AI43" s="14"/>
      <c r="AJ43" s="17">
        <v>58</v>
      </c>
      <c r="AK43" s="2" t="s">
        <v>12</v>
      </c>
      <c r="AL43" s="2"/>
      <c r="AM43" s="2"/>
      <c r="AN43" s="3"/>
    </row>
    <row r="44" spans="1:40" x14ac:dyDescent="0.25">
      <c r="A44" s="4" t="s">
        <v>10</v>
      </c>
      <c r="B44" s="5">
        <v>20</v>
      </c>
      <c r="C44" s="5" t="s">
        <v>11</v>
      </c>
      <c r="D44" s="5"/>
      <c r="E44" s="15"/>
      <c r="F44" s="5"/>
      <c r="G44" s="5"/>
      <c r="H44" s="5"/>
      <c r="I44" s="5"/>
      <c r="J44" s="15"/>
      <c r="K44" s="5"/>
      <c r="L44" s="5"/>
      <c r="M44" s="5"/>
      <c r="N44" s="5"/>
      <c r="O44" s="15"/>
      <c r="P44" s="5"/>
      <c r="Q44" s="5"/>
      <c r="R44" s="5"/>
      <c r="S44" s="5"/>
      <c r="T44" s="6"/>
      <c r="U44" s="4" t="s">
        <v>10</v>
      </c>
      <c r="V44" s="5">
        <v>20</v>
      </c>
      <c r="W44" s="5" t="s">
        <v>11</v>
      </c>
      <c r="X44" s="5"/>
      <c r="Y44" s="15"/>
      <c r="Z44" s="5"/>
      <c r="AA44" s="5"/>
      <c r="AB44" s="5"/>
      <c r="AC44" s="5"/>
      <c r="AD44" s="15"/>
      <c r="AE44" s="5"/>
      <c r="AF44" s="5"/>
      <c r="AG44" s="5"/>
      <c r="AH44" s="5"/>
      <c r="AI44" s="15"/>
      <c r="AJ44" s="5"/>
      <c r="AK44" s="5"/>
      <c r="AL44" s="5"/>
      <c r="AM44" s="5"/>
      <c r="AN44" s="6"/>
    </row>
    <row r="45" spans="1:40" x14ac:dyDescent="0.25">
      <c r="A45" s="4"/>
      <c r="B45" s="5"/>
      <c r="C45" s="5"/>
      <c r="D45" s="5"/>
      <c r="E45" s="15"/>
      <c r="F45" s="5"/>
      <c r="G45" s="5"/>
      <c r="H45" s="5"/>
      <c r="I45" s="5"/>
      <c r="J45" s="15"/>
      <c r="K45" s="5"/>
      <c r="L45" s="5"/>
      <c r="M45" s="5"/>
      <c r="N45" s="5"/>
      <c r="O45" s="15"/>
      <c r="P45" s="5"/>
      <c r="Q45" s="5"/>
      <c r="R45" s="5"/>
      <c r="S45" s="5"/>
      <c r="T45" s="6"/>
      <c r="U45" s="4"/>
      <c r="V45" s="5"/>
      <c r="W45" s="5"/>
      <c r="X45" s="5"/>
      <c r="Y45" s="15"/>
      <c r="Z45" s="5"/>
      <c r="AA45" s="5"/>
      <c r="AB45" s="5"/>
      <c r="AC45" s="5"/>
      <c r="AD45" s="15"/>
      <c r="AE45" s="5"/>
      <c r="AF45" s="5"/>
      <c r="AG45" s="5"/>
      <c r="AH45" s="5"/>
      <c r="AI45" s="15"/>
      <c r="AJ45" s="5"/>
      <c r="AK45" s="5"/>
      <c r="AL45" s="5"/>
      <c r="AM45" s="5"/>
      <c r="AN45" s="6"/>
    </row>
    <row r="46" spans="1:40" x14ac:dyDescent="0.25">
      <c r="A46" s="4"/>
      <c r="B46" s="5" t="s">
        <v>20</v>
      </c>
      <c r="C46" s="5" t="s">
        <v>21</v>
      </c>
      <c r="D46" s="5" t="s">
        <v>22</v>
      </c>
      <c r="E46" s="15" t="s">
        <v>28</v>
      </c>
      <c r="F46" s="5"/>
      <c r="G46" s="5" t="s">
        <v>20</v>
      </c>
      <c r="H46" s="5" t="s">
        <v>21</v>
      </c>
      <c r="I46" s="5" t="s">
        <v>22</v>
      </c>
      <c r="J46" s="15" t="s">
        <v>28</v>
      </c>
      <c r="K46" s="5"/>
      <c r="L46" s="5" t="s">
        <v>20</v>
      </c>
      <c r="M46" s="5" t="s">
        <v>21</v>
      </c>
      <c r="N46" s="5" t="s">
        <v>22</v>
      </c>
      <c r="O46" s="15" t="s">
        <v>28</v>
      </c>
      <c r="P46" s="5"/>
      <c r="Q46" s="5" t="s">
        <v>20</v>
      </c>
      <c r="R46" s="5" t="s">
        <v>21</v>
      </c>
      <c r="S46" s="5" t="s">
        <v>22</v>
      </c>
      <c r="T46" s="15" t="s">
        <v>28</v>
      </c>
      <c r="U46" s="4"/>
      <c r="V46" s="5" t="s">
        <v>20</v>
      </c>
      <c r="W46" s="5" t="s">
        <v>21</v>
      </c>
      <c r="X46" s="5" t="s">
        <v>22</v>
      </c>
      <c r="Y46" s="15" t="s">
        <v>28</v>
      </c>
      <c r="Z46" s="5"/>
      <c r="AA46" s="5" t="s">
        <v>20</v>
      </c>
      <c r="AB46" s="5" t="s">
        <v>21</v>
      </c>
      <c r="AC46" s="5" t="s">
        <v>22</v>
      </c>
      <c r="AD46" s="15" t="s">
        <v>28</v>
      </c>
      <c r="AE46" s="5"/>
      <c r="AF46" s="5" t="s">
        <v>20</v>
      </c>
      <c r="AG46" s="5" t="s">
        <v>21</v>
      </c>
      <c r="AH46" s="5" t="s">
        <v>22</v>
      </c>
      <c r="AI46" s="15" t="s">
        <v>28</v>
      </c>
      <c r="AJ46" s="5"/>
      <c r="AK46" s="5" t="s">
        <v>20</v>
      </c>
      <c r="AL46" s="5" t="s">
        <v>21</v>
      </c>
      <c r="AM46" s="5" t="s">
        <v>22</v>
      </c>
      <c r="AN46" s="15" t="s">
        <v>28</v>
      </c>
    </row>
    <row r="47" spans="1:40" x14ac:dyDescent="0.25">
      <c r="A47" s="4" t="s">
        <v>13</v>
      </c>
      <c r="B47" s="5">
        <v>2.0765479999999998</v>
      </c>
      <c r="C47" s="5">
        <v>2.0226459999999999</v>
      </c>
      <c r="D47" s="5">
        <v>5.3902800000000001E-2</v>
      </c>
      <c r="E47" s="18">
        <f>E50-E48</f>
        <v>30.576874430450562</v>
      </c>
      <c r="F47" s="5" t="s">
        <v>13</v>
      </c>
      <c r="G47" s="5">
        <v>2.0765479999999998</v>
      </c>
      <c r="H47" s="5">
        <v>1.953209</v>
      </c>
      <c r="I47" s="5">
        <v>0.1233397</v>
      </c>
      <c r="J47" s="18">
        <f>J50-J48</f>
        <v>68.403586998087775</v>
      </c>
      <c r="K47" s="5" t="s">
        <v>13</v>
      </c>
      <c r="L47" s="5">
        <v>2.0765479999999998</v>
      </c>
      <c r="M47" s="5">
        <v>1.866269</v>
      </c>
      <c r="N47" s="5">
        <v>0.21027950000000001</v>
      </c>
      <c r="O47" s="18">
        <f>O50-O48</f>
        <v>113.85173283871154</v>
      </c>
      <c r="P47" s="5" t="s">
        <v>13</v>
      </c>
      <c r="Q47" s="5">
        <v>2.0765479999999998</v>
      </c>
      <c r="R47" s="5">
        <v>1.7528269999999999</v>
      </c>
      <c r="S47" s="5">
        <v>0.32372139999999999</v>
      </c>
      <c r="T47" s="18">
        <f>T50-T48</f>
        <v>170.84236173066563</v>
      </c>
      <c r="U47" s="4" t="s">
        <v>13</v>
      </c>
      <c r="V47" s="5">
        <v>2.0765479999999998</v>
      </c>
      <c r="W47" s="5">
        <v>1.5968340000000001</v>
      </c>
      <c r="X47" s="5">
        <v>0.47971449999999999</v>
      </c>
      <c r="Y47" s="18">
        <f>Y50-Y48</f>
        <v>246.34206741053407</v>
      </c>
      <c r="Z47" s="5" t="s">
        <v>13</v>
      </c>
      <c r="AA47" s="5">
        <v>2.0765479999999998</v>
      </c>
      <c r="AB47" s="5">
        <v>1.3665080000000001</v>
      </c>
      <c r="AC47" s="5">
        <v>0.71004029999999996</v>
      </c>
      <c r="AD47" s="18">
        <f>AD50-AD48</f>
        <v>354.11710103928328</v>
      </c>
      <c r="AE47" s="5" t="s">
        <v>13</v>
      </c>
      <c r="AF47" s="5">
        <v>2.0765479999999998</v>
      </c>
      <c r="AG47" s="5">
        <v>0.9886566</v>
      </c>
      <c r="AH47" s="5">
        <v>1.0878920000000001</v>
      </c>
      <c r="AI47" s="18">
        <f>AI50-AI48</f>
        <v>525.83652189846259</v>
      </c>
      <c r="AJ47" s="5" t="s">
        <v>13</v>
      </c>
      <c r="AK47" s="5">
        <v>2.0765479999999998</v>
      </c>
      <c r="AL47" s="5">
        <v>0.24836730000000001</v>
      </c>
      <c r="AM47" s="5">
        <v>1.8281810000000001</v>
      </c>
      <c r="AN47" s="18">
        <f>AN50-AN48</f>
        <v>854.44274539796083</v>
      </c>
    </row>
    <row r="48" spans="1:40" x14ac:dyDescent="0.25">
      <c r="A48" s="4" t="s">
        <v>14</v>
      </c>
      <c r="B48" s="5">
        <v>0.21563209999999999</v>
      </c>
      <c r="C48" s="5">
        <v>0.17959240000000001</v>
      </c>
      <c r="D48" s="5">
        <v>3.6039700000000001E-2</v>
      </c>
      <c r="E48" s="15">
        <f>E50*B56</f>
        <v>20.443861569549437</v>
      </c>
      <c r="F48" s="5" t="s">
        <v>14</v>
      </c>
      <c r="G48" s="5">
        <v>0.21563209999999999</v>
      </c>
      <c r="H48" s="5">
        <v>0.1453226</v>
      </c>
      <c r="I48" s="5">
        <v>7.0309499999999997E-2</v>
      </c>
      <c r="J48" s="15">
        <f>J50*G56</f>
        <v>38.993269001912218</v>
      </c>
      <c r="K48" s="5" t="s">
        <v>14</v>
      </c>
      <c r="L48" s="5">
        <v>0.21563209999999999</v>
      </c>
      <c r="M48" s="5">
        <v>0.1148603</v>
      </c>
      <c r="N48" s="5">
        <v>0.10077179999999999</v>
      </c>
      <c r="O48" s="15">
        <f>O50*L56</f>
        <v>54.560899161288461</v>
      </c>
      <c r="P48" s="5" t="s">
        <v>14</v>
      </c>
      <c r="Q48" s="5">
        <v>0.21563209999999999</v>
      </c>
      <c r="R48" s="5">
        <v>8.7657700000000005E-2</v>
      </c>
      <c r="S48" s="5">
        <v>0.12797439999999999</v>
      </c>
      <c r="T48" s="15">
        <f>T50*Q56</f>
        <v>67.537854269334346</v>
      </c>
      <c r="U48" s="4" t="s">
        <v>14</v>
      </c>
      <c r="V48" s="5">
        <v>0.21563209999999999</v>
      </c>
      <c r="W48" s="5">
        <v>6.3262600000000002E-2</v>
      </c>
      <c r="X48" s="5">
        <v>0.15236949999999999</v>
      </c>
      <c r="Y48" s="15">
        <f>Y50*V56</f>
        <v>78.244492589465963</v>
      </c>
      <c r="Z48" s="5" t="s">
        <v>14</v>
      </c>
      <c r="AA48" s="5">
        <v>0.21563209999999999</v>
      </c>
      <c r="AB48" s="5">
        <v>4.1299500000000003E-2</v>
      </c>
      <c r="AC48" s="5">
        <v>0.1743326</v>
      </c>
      <c r="AD48" s="15">
        <f>AD50*AA56</f>
        <v>86.944578960716683</v>
      </c>
      <c r="AE48" s="5" t="s">
        <v>14</v>
      </c>
      <c r="AF48" s="5">
        <v>0.21563209999999999</v>
      </c>
      <c r="AG48" s="5">
        <v>2.1454600000000001E-2</v>
      </c>
      <c r="AH48" s="5">
        <v>0.1941775</v>
      </c>
      <c r="AI48" s="15">
        <f>AI50*AF56</f>
        <v>93.856438101537464</v>
      </c>
      <c r="AJ48" s="5" t="s">
        <v>14</v>
      </c>
      <c r="AK48" s="5">
        <v>0.21563209999999999</v>
      </c>
      <c r="AL48" s="5">
        <v>3.4640000000000001E-3</v>
      </c>
      <c r="AM48" s="5">
        <v>0.2121682</v>
      </c>
      <c r="AN48" s="15">
        <f>AN50*AK56</f>
        <v>99.161734602039161</v>
      </c>
    </row>
    <row r="49" spans="1:45" x14ac:dyDescent="0.25">
      <c r="A49" s="4" t="s">
        <v>15</v>
      </c>
      <c r="B49" s="5">
        <v>2.2921809999999998</v>
      </c>
      <c r="C49" s="5">
        <v>2.2022379999999999</v>
      </c>
      <c r="D49" s="5">
        <v>8.9942499999999995E-2</v>
      </c>
      <c r="E49" s="15"/>
      <c r="F49" s="5" t="s">
        <v>15</v>
      </c>
      <c r="G49" s="5">
        <v>2.2921809999999998</v>
      </c>
      <c r="H49" s="5">
        <v>2.0985309999999999</v>
      </c>
      <c r="I49" s="5">
        <v>0.1936493</v>
      </c>
      <c r="J49" s="15"/>
      <c r="K49" s="5" t="s">
        <v>15</v>
      </c>
      <c r="L49" s="5">
        <v>2.2921809999999998</v>
      </c>
      <c r="M49" s="5">
        <v>1.9811289999999999</v>
      </c>
      <c r="N49" s="5">
        <v>0.31105139999999998</v>
      </c>
      <c r="O49" s="15"/>
      <c r="P49" s="5" t="s">
        <v>15</v>
      </c>
      <c r="Q49" s="5">
        <v>2.2921809999999998</v>
      </c>
      <c r="R49" s="5">
        <v>1.8404849999999999</v>
      </c>
      <c r="S49" s="5">
        <v>0.45169579999999998</v>
      </c>
      <c r="T49" s="15"/>
      <c r="U49" s="4" t="s">
        <v>15</v>
      </c>
      <c r="V49" s="5">
        <v>2.2921809999999998</v>
      </c>
      <c r="W49" s="5">
        <v>1.6600969999999999</v>
      </c>
      <c r="X49" s="5">
        <v>0.63208399999999998</v>
      </c>
      <c r="Y49" s="15"/>
      <c r="Z49" s="5" t="s">
        <v>15</v>
      </c>
      <c r="AA49" s="5">
        <v>2.2921809999999998</v>
      </c>
      <c r="AB49" s="5">
        <v>1.4078079999999999</v>
      </c>
      <c r="AC49" s="5">
        <v>0.88437290000000002</v>
      </c>
      <c r="AD49" s="15"/>
      <c r="AE49" s="5" t="s">
        <v>15</v>
      </c>
      <c r="AF49" s="5">
        <v>2.2921809999999998</v>
      </c>
      <c r="AG49" s="5">
        <v>1.010111</v>
      </c>
      <c r="AH49" s="5">
        <v>1.2820689999999999</v>
      </c>
      <c r="AI49" s="15"/>
      <c r="AJ49" s="5" t="s">
        <v>15</v>
      </c>
      <c r="AK49" s="5">
        <v>2.2921809999999998</v>
      </c>
      <c r="AL49" s="5">
        <v>0.25183129999999998</v>
      </c>
      <c r="AM49" s="5">
        <v>2.040349</v>
      </c>
      <c r="AN49" s="15"/>
    </row>
    <row r="50" spans="1:45" x14ac:dyDescent="0.25">
      <c r="A50" s="4" t="s">
        <v>16</v>
      </c>
      <c r="B50" s="5">
        <v>44.318919999999999</v>
      </c>
      <c r="C50" s="5">
        <v>42.193060000000003</v>
      </c>
      <c r="D50" s="5">
        <v>2.125864</v>
      </c>
      <c r="E50" s="18">
        <f>D50*24</f>
        <v>51.020735999999999</v>
      </c>
      <c r="F50" s="5" t="s">
        <v>16</v>
      </c>
      <c r="G50" s="5">
        <v>44.318919999999999</v>
      </c>
      <c r="H50" s="5">
        <v>39.844050000000003</v>
      </c>
      <c r="I50" s="5">
        <v>4.474869</v>
      </c>
      <c r="J50" s="18">
        <f>I50*24</f>
        <v>107.396856</v>
      </c>
      <c r="K50" s="5" t="s">
        <v>16</v>
      </c>
      <c r="L50" s="5">
        <v>44.318919999999999</v>
      </c>
      <c r="M50" s="5">
        <v>37.301729999999999</v>
      </c>
      <c r="N50" s="5">
        <v>7.0171929999999998</v>
      </c>
      <c r="O50" s="18">
        <f>N50*24</f>
        <v>168.412632</v>
      </c>
      <c r="P50" s="5" t="s">
        <v>16</v>
      </c>
      <c r="Q50" s="5">
        <v>44.318919999999999</v>
      </c>
      <c r="R50" s="5">
        <v>34.386409999999998</v>
      </c>
      <c r="S50" s="5">
        <v>9.9325089999999996</v>
      </c>
      <c r="T50" s="18">
        <f>S50*24</f>
        <v>238.38021599999999</v>
      </c>
      <c r="U50" s="4" t="s">
        <v>16</v>
      </c>
      <c r="V50" s="5">
        <v>44.318919999999999</v>
      </c>
      <c r="W50" s="5">
        <v>30.79448</v>
      </c>
      <c r="X50" s="5">
        <v>13.52444</v>
      </c>
      <c r="Y50" s="18">
        <f>X50*24</f>
        <v>324.58656000000002</v>
      </c>
      <c r="Z50" s="5" t="s">
        <v>16</v>
      </c>
      <c r="AA50" s="5">
        <v>44.318919999999999</v>
      </c>
      <c r="AB50" s="5">
        <v>25.94135</v>
      </c>
      <c r="AC50" s="5">
        <v>18.377569999999999</v>
      </c>
      <c r="AD50" s="18">
        <f>AC50*24</f>
        <v>441.06167999999997</v>
      </c>
      <c r="AE50" s="5" t="s">
        <v>16</v>
      </c>
      <c r="AF50" s="5">
        <v>44.318919999999999</v>
      </c>
      <c r="AG50" s="5">
        <v>18.498380000000001</v>
      </c>
      <c r="AH50" s="5">
        <v>25.820540000000001</v>
      </c>
      <c r="AI50" s="18">
        <f>AH50*24</f>
        <v>619.69296000000008</v>
      </c>
      <c r="AJ50" s="5" t="s">
        <v>16</v>
      </c>
      <c r="AK50" s="5">
        <v>44.318919999999999</v>
      </c>
      <c r="AL50" s="5">
        <v>4.5853999999999999</v>
      </c>
      <c r="AM50" s="5">
        <v>39.733519999999999</v>
      </c>
      <c r="AN50" s="18">
        <f>AM50*24</f>
        <v>953.60447999999997</v>
      </c>
    </row>
    <row r="51" spans="1:45" x14ac:dyDescent="0.25">
      <c r="A51" s="4" t="s">
        <v>17</v>
      </c>
      <c r="B51" s="5">
        <v>0.77083330000000005</v>
      </c>
      <c r="C51" s="5">
        <v>0.75461089999999997</v>
      </c>
      <c r="D51" s="5">
        <v>202.0026</v>
      </c>
      <c r="E51" s="15"/>
      <c r="F51" s="5" t="s">
        <v>17</v>
      </c>
      <c r="G51" s="5">
        <v>0.77083330000000005</v>
      </c>
      <c r="H51" s="5">
        <v>0.70951370000000002</v>
      </c>
      <c r="I51" s="5">
        <v>436.26029999999997</v>
      </c>
      <c r="J51" s="15"/>
      <c r="K51" s="5" t="s">
        <v>17</v>
      </c>
      <c r="L51" s="5">
        <v>0.77083330000000005</v>
      </c>
      <c r="M51" s="5">
        <v>0.66157889999999997</v>
      </c>
      <c r="N51" s="5">
        <v>702.90319999999997</v>
      </c>
      <c r="O51" s="15"/>
      <c r="P51" s="5" t="s">
        <v>17</v>
      </c>
      <c r="Q51" s="5">
        <v>0.77083330000000005</v>
      </c>
      <c r="R51" s="5">
        <v>0.60761209999999999</v>
      </c>
      <c r="S51" s="5">
        <v>1023.856</v>
      </c>
      <c r="T51" s="6"/>
      <c r="U51" s="4" t="s">
        <v>17</v>
      </c>
      <c r="V51" s="5">
        <v>0.77083330000000005</v>
      </c>
      <c r="W51" s="5">
        <v>0.54227860000000006</v>
      </c>
      <c r="X51" s="5">
        <v>1437.1210000000001</v>
      </c>
      <c r="Y51" s="15"/>
      <c r="Z51" s="5" t="s">
        <v>17</v>
      </c>
      <c r="AA51" s="5">
        <v>0.77083330000000005</v>
      </c>
      <c r="AB51" s="5">
        <v>0.45537300000000003</v>
      </c>
      <c r="AC51" s="5">
        <v>2016.8579999999999</v>
      </c>
      <c r="AD51" s="15"/>
      <c r="AE51" s="5" t="s">
        <v>17</v>
      </c>
      <c r="AF51" s="5">
        <v>0.77083330000000005</v>
      </c>
      <c r="AG51" s="5">
        <v>0.32377349999999999</v>
      </c>
      <c r="AH51" s="5">
        <v>2932.7080000000001</v>
      </c>
      <c r="AI51" s="15"/>
      <c r="AJ51" s="5" t="s">
        <v>17</v>
      </c>
      <c r="AK51" s="5">
        <v>0.77083330000000005</v>
      </c>
      <c r="AL51" s="5">
        <v>8.0042000000000002E-2</v>
      </c>
      <c r="AM51" s="5">
        <v>4681.3950000000004</v>
      </c>
      <c r="AN51" s="6"/>
    </row>
    <row r="52" spans="1:45" x14ac:dyDescent="0.25">
      <c r="A52" s="4" t="s">
        <v>18</v>
      </c>
      <c r="B52" s="5">
        <v>20</v>
      </c>
      <c r="C52" s="5">
        <v>51</v>
      </c>
      <c r="D52" s="5">
        <v>51</v>
      </c>
      <c r="E52" s="15"/>
      <c r="F52" s="5" t="s">
        <v>18</v>
      </c>
      <c r="G52" s="5">
        <v>20</v>
      </c>
      <c r="H52" s="5">
        <v>52</v>
      </c>
      <c r="I52" s="5">
        <v>52</v>
      </c>
      <c r="J52" s="15"/>
      <c r="K52" s="5" t="s">
        <v>18</v>
      </c>
      <c r="L52" s="5">
        <v>20</v>
      </c>
      <c r="M52" s="5">
        <v>53</v>
      </c>
      <c r="N52" s="5">
        <v>53</v>
      </c>
      <c r="O52" s="15"/>
      <c r="P52" s="5" t="s">
        <v>18</v>
      </c>
      <c r="Q52" s="5">
        <v>20</v>
      </c>
      <c r="R52" s="5">
        <v>54</v>
      </c>
      <c r="S52" s="5">
        <v>54</v>
      </c>
      <c r="T52" s="6"/>
      <c r="U52" s="4" t="s">
        <v>18</v>
      </c>
      <c r="V52" s="5">
        <v>20</v>
      </c>
      <c r="W52" s="5">
        <v>55</v>
      </c>
      <c r="X52" s="5">
        <v>55</v>
      </c>
      <c r="Y52" s="15"/>
      <c r="Z52" s="5" t="s">
        <v>18</v>
      </c>
      <c r="AA52" s="5">
        <v>20</v>
      </c>
      <c r="AB52" s="5">
        <v>56</v>
      </c>
      <c r="AC52" s="5">
        <v>56</v>
      </c>
      <c r="AD52" s="15"/>
      <c r="AE52" s="5" t="s">
        <v>18</v>
      </c>
      <c r="AF52" s="5">
        <v>20</v>
      </c>
      <c r="AG52" s="5">
        <v>57</v>
      </c>
      <c r="AH52" s="5">
        <v>57</v>
      </c>
      <c r="AI52" s="15"/>
      <c r="AJ52" s="5" t="s">
        <v>18</v>
      </c>
      <c r="AK52" s="5">
        <v>20</v>
      </c>
      <c r="AL52" s="5">
        <v>58</v>
      </c>
      <c r="AM52" s="5">
        <v>58</v>
      </c>
      <c r="AN52" s="6"/>
    </row>
    <row r="53" spans="1:45" x14ac:dyDescent="0.25">
      <c r="A53" s="4" t="s">
        <v>19</v>
      </c>
      <c r="B53" s="5">
        <v>1.01325</v>
      </c>
      <c r="C53" s="5">
        <v>0.2</v>
      </c>
      <c r="D53" s="5">
        <v>0.2</v>
      </c>
      <c r="E53" s="15"/>
      <c r="F53" s="5" t="s">
        <v>19</v>
      </c>
      <c r="G53" s="5">
        <v>1.01325</v>
      </c>
      <c r="H53" s="5">
        <v>0.2</v>
      </c>
      <c r="I53" s="5">
        <v>0.2</v>
      </c>
      <c r="J53" s="15"/>
      <c r="K53" s="5" t="s">
        <v>19</v>
      </c>
      <c r="L53" s="5">
        <v>1.01325</v>
      </c>
      <c r="M53" s="5">
        <v>0.2</v>
      </c>
      <c r="N53" s="5">
        <v>0.2</v>
      </c>
      <c r="O53" s="15"/>
      <c r="P53" s="5" t="s">
        <v>19</v>
      </c>
      <c r="Q53" s="5">
        <v>1.01325</v>
      </c>
      <c r="R53" s="5">
        <v>0.2</v>
      </c>
      <c r="S53" s="5">
        <v>0.2</v>
      </c>
      <c r="T53" s="6"/>
      <c r="U53" s="4" t="s">
        <v>19</v>
      </c>
      <c r="V53" s="5">
        <v>1.01325</v>
      </c>
      <c r="W53" s="5">
        <v>0.2</v>
      </c>
      <c r="X53" s="5">
        <v>0.2</v>
      </c>
      <c r="Y53" s="15"/>
      <c r="Z53" s="5" t="s">
        <v>19</v>
      </c>
      <c r="AA53" s="5">
        <v>1.01325</v>
      </c>
      <c r="AB53" s="5">
        <v>0.2</v>
      </c>
      <c r="AC53" s="5">
        <v>0.2</v>
      </c>
      <c r="AD53" s="15"/>
      <c r="AE53" s="5" t="s">
        <v>19</v>
      </c>
      <c r="AF53" s="5">
        <v>1.01325</v>
      </c>
      <c r="AG53" s="5">
        <v>0.2</v>
      </c>
      <c r="AH53" s="5">
        <v>0.2</v>
      </c>
      <c r="AI53" s="15"/>
      <c r="AJ53" s="5" t="s">
        <v>19</v>
      </c>
      <c r="AK53" s="5">
        <v>1.01325</v>
      </c>
      <c r="AL53" s="5">
        <v>0.2</v>
      </c>
      <c r="AM53" s="5">
        <v>0.2</v>
      </c>
      <c r="AN53" s="6"/>
    </row>
    <row r="54" spans="1:45" x14ac:dyDescent="0.25">
      <c r="A54" s="4"/>
      <c r="B54" s="5"/>
      <c r="C54" s="5"/>
      <c r="D54" s="5"/>
      <c r="E54" s="15"/>
      <c r="F54" s="5"/>
      <c r="G54" s="5"/>
      <c r="H54" s="5"/>
      <c r="I54" s="5"/>
      <c r="J54" s="15"/>
      <c r="K54" s="5"/>
      <c r="L54" s="5"/>
      <c r="M54" s="5"/>
      <c r="N54" s="5"/>
      <c r="O54" s="15"/>
      <c r="P54" s="5"/>
      <c r="Q54" s="5"/>
      <c r="R54" s="5"/>
      <c r="S54" s="5"/>
      <c r="T54" s="6"/>
      <c r="U54" s="4"/>
      <c r="V54" s="5"/>
      <c r="W54" s="5"/>
      <c r="X54" s="5"/>
      <c r="Y54" s="15"/>
      <c r="Z54" s="5"/>
      <c r="AA54" s="5"/>
      <c r="AB54" s="5"/>
      <c r="AC54" s="5"/>
      <c r="AD54" s="15"/>
      <c r="AE54" s="5"/>
      <c r="AF54" s="5"/>
      <c r="AG54" s="5"/>
      <c r="AH54" s="5"/>
      <c r="AI54" s="15"/>
      <c r="AJ54" s="5"/>
      <c r="AK54" s="5"/>
      <c r="AL54" s="5"/>
      <c r="AM54" s="5"/>
      <c r="AN54" s="6"/>
    </row>
    <row r="55" spans="1:45" x14ac:dyDescent="0.25">
      <c r="A55" s="4" t="s">
        <v>24</v>
      </c>
      <c r="B55" s="11">
        <f>D48/B48</f>
        <v>0.16713513433296806</v>
      </c>
      <c r="C55" s="5"/>
      <c r="D55" s="5"/>
      <c r="E55" s="15"/>
      <c r="F55" s="5" t="s">
        <v>24</v>
      </c>
      <c r="G55" s="11">
        <f>I48/G48</f>
        <v>0.32606230704983163</v>
      </c>
      <c r="H55" s="5"/>
      <c r="I55" s="5"/>
      <c r="J55" s="15"/>
      <c r="K55" s="5" t="s">
        <v>24</v>
      </c>
      <c r="L55" s="11">
        <f>N48/L48</f>
        <v>0.46733209016653826</v>
      </c>
      <c r="M55" s="5"/>
      <c r="N55" s="5"/>
      <c r="O55" s="15"/>
      <c r="P55" s="5" t="s">
        <v>24</v>
      </c>
      <c r="Q55" s="11">
        <f>S48/Q48</f>
        <v>0.59348492177185119</v>
      </c>
      <c r="R55" s="5"/>
      <c r="S55" s="5"/>
      <c r="T55" s="6"/>
      <c r="U55" s="4" t="s">
        <v>24</v>
      </c>
      <c r="V55" s="11">
        <f>X48/V48</f>
        <v>0.70661789223404126</v>
      </c>
      <c r="W55" s="5"/>
      <c r="X55" s="5"/>
      <c r="Y55" s="15"/>
      <c r="Z55" s="5" t="s">
        <v>24</v>
      </c>
      <c r="AA55" s="11">
        <f>AC48/AA48</f>
        <v>0.80847239348872457</v>
      </c>
      <c r="AB55" s="5"/>
      <c r="AC55" s="5"/>
      <c r="AD55" s="15"/>
      <c r="AE55" s="5" t="s">
        <v>24</v>
      </c>
      <c r="AF55" s="11">
        <f>AH48/AF48</f>
        <v>0.90050368196571851</v>
      </c>
      <c r="AG55" s="5"/>
      <c r="AH55" s="5"/>
      <c r="AI55" s="15"/>
      <c r="AJ55" s="5" t="s">
        <v>24</v>
      </c>
      <c r="AK55" s="11">
        <f>AM48/AK48</f>
        <v>0.98393606517767995</v>
      </c>
      <c r="AL55" s="5"/>
      <c r="AM55" s="5"/>
      <c r="AN55" s="6"/>
    </row>
    <row r="56" spans="1:45" ht="15.75" thickBot="1" x14ac:dyDescent="0.3">
      <c r="A56" s="7" t="s">
        <v>25</v>
      </c>
      <c r="B56" s="12">
        <f>(D48)/(D49)</f>
        <v>0.40069711204380581</v>
      </c>
      <c r="C56" s="8"/>
      <c r="D56" s="8"/>
      <c r="E56" s="16"/>
      <c r="F56" s="8" t="s">
        <v>25</v>
      </c>
      <c r="G56" s="12">
        <f>(I48)/(I49)</f>
        <v>0.36307644799129146</v>
      </c>
      <c r="H56" s="8"/>
      <c r="I56" s="8"/>
      <c r="J56" s="16"/>
      <c r="K56" s="8" t="s">
        <v>25</v>
      </c>
      <c r="L56" s="12">
        <f>(N48)/(N49)</f>
        <v>0.32397153653704824</v>
      </c>
      <c r="M56" s="8"/>
      <c r="N56" s="8"/>
      <c r="O56" s="16"/>
      <c r="P56" s="8" t="s">
        <v>25</v>
      </c>
      <c r="Q56" s="12">
        <f>(S48)/(S49)</f>
        <v>0.28331988032653832</v>
      </c>
      <c r="R56" s="8"/>
      <c r="S56" s="8"/>
      <c r="T56" s="9"/>
      <c r="U56" s="7" t="s">
        <v>25</v>
      </c>
      <c r="V56" s="12">
        <f>(X48)/(X49)</f>
        <v>0.24105894153308738</v>
      </c>
      <c r="W56" s="8"/>
      <c r="X56" s="8"/>
      <c r="Y56" s="16"/>
      <c r="Z56" s="8" t="s">
        <v>25</v>
      </c>
      <c r="AA56" s="12">
        <f>(AC48)/(AC49)</f>
        <v>0.19712566949982299</v>
      </c>
      <c r="AB56" s="8"/>
      <c r="AC56" s="8"/>
      <c r="AD56" s="16"/>
      <c r="AE56" s="8" t="s">
        <v>25</v>
      </c>
      <c r="AF56" s="12">
        <f>(AH48)/(AH49)</f>
        <v>0.15145635687314804</v>
      </c>
      <c r="AG56" s="8"/>
      <c r="AH56" s="8"/>
      <c r="AI56" s="16"/>
      <c r="AJ56" s="8" t="s">
        <v>25</v>
      </c>
      <c r="AK56" s="12">
        <f>(AM48)/(AM49)</f>
        <v>0.10398622980676345</v>
      </c>
      <c r="AL56" s="8"/>
      <c r="AM56" s="8"/>
      <c r="AN56" s="9"/>
    </row>
    <row r="57" spans="1:45" x14ac:dyDescent="0.25">
      <c r="B57" s="10"/>
    </row>
    <row r="58" spans="1:45" x14ac:dyDescent="0.25">
      <c r="B58" s="10"/>
    </row>
    <row r="59" spans="1:45" ht="15.75" thickBot="1" x14ac:dyDescent="0.3"/>
    <row r="60" spans="1:45" x14ac:dyDescent="0.25">
      <c r="A60" s="1" t="s">
        <v>9</v>
      </c>
      <c r="B60" s="17">
        <v>55</v>
      </c>
      <c r="C60" s="2" t="s">
        <v>12</v>
      </c>
      <c r="D60" s="2"/>
      <c r="E60" s="14"/>
      <c r="F60" s="17">
        <v>56</v>
      </c>
      <c r="G60" s="2" t="s">
        <v>12</v>
      </c>
      <c r="H60" s="2"/>
      <c r="I60" s="2"/>
      <c r="J60" s="14"/>
      <c r="K60" s="17">
        <v>57</v>
      </c>
      <c r="L60" s="2" t="s">
        <v>12</v>
      </c>
      <c r="M60" s="2"/>
      <c r="N60" s="2"/>
      <c r="O60" s="14"/>
      <c r="P60" s="17">
        <v>58</v>
      </c>
      <c r="Q60" s="2" t="s">
        <v>12</v>
      </c>
      <c r="R60" s="2"/>
      <c r="S60" s="2"/>
      <c r="T60" s="14"/>
      <c r="U60" s="17">
        <v>59</v>
      </c>
      <c r="V60" s="2" t="s">
        <v>12</v>
      </c>
      <c r="W60" s="2"/>
      <c r="X60" s="2"/>
      <c r="Y60" s="3"/>
      <c r="Z60" s="17">
        <v>60</v>
      </c>
      <c r="AA60" s="2" t="s">
        <v>12</v>
      </c>
      <c r="AB60" s="2"/>
      <c r="AC60" s="2"/>
      <c r="AD60" s="14"/>
      <c r="AE60" s="17">
        <v>61</v>
      </c>
      <c r="AF60" s="2" t="s">
        <v>12</v>
      </c>
      <c r="AG60" s="2"/>
      <c r="AH60" s="2"/>
      <c r="AI60" s="14"/>
      <c r="AJ60" s="17">
        <v>62</v>
      </c>
      <c r="AK60" s="2" t="s">
        <v>12</v>
      </c>
      <c r="AL60" s="2"/>
      <c r="AM60" s="2"/>
      <c r="AN60" s="14"/>
      <c r="AO60" s="17">
        <v>63</v>
      </c>
      <c r="AP60" s="2" t="s">
        <v>12</v>
      </c>
      <c r="AQ60" s="2"/>
      <c r="AR60" s="2"/>
      <c r="AS60" s="3"/>
    </row>
    <row r="61" spans="1:45" x14ac:dyDescent="0.25">
      <c r="A61" s="4" t="s">
        <v>10</v>
      </c>
      <c r="B61" s="5">
        <v>25</v>
      </c>
      <c r="C61" s="5" t="s">
        <v>11</v>
      </c>
      <c r="D61" s="5"/>
      <c r="E61" s="15"/>
      <c r="F61" s="5"/>
      <c r="G61" s="5"/>
      <c r="H61" s="5"/>
      <c r="I61" s="5"/>
      <c r="J61" s="15"/>
      <c r="K61" s="5"/>
      <c r="L61" s="5"/>
      <c r="M61" s="5"/>
      <c r="N61" s="5"/>
      <c r="O61" s="15"/>
      <c r="P61" s="5"/>
      <c r="Q61" s="5"/>
      <c r="R61" s="5"/>
      <c r="S61" s="5"/>
      <c r="T61" s="15"/>
      <c r="U61" s="5"/>
      <c r="V61" s="5"/>
      <c r="W61" s="5"/>
      <c r="X61" s="5"/>
      <c r="Y61" s="6"/>
      <c r="Z61" s="5"/>
      <c r="AA61" s="5"/>
      <c r="AB61" s="5"/>
      <c r="AC61" s="5"/>
      <c r="AD61" s="15"/>
      <c r="AE61" s="5"/>
      <c r="AF61" s="5"/>
      <c r="AG61" s="5"/>
      <c r="AH61" s="5"/>
      <c r="AI61" s="15"/>
      <c r="AJ61" s="5"/>
      <c r="AK61" s="5"/>
      <c r="AL61" s="5"/>
      <c r="AM61" s="5"/>
      <c r="AN61" s="15"/>
      <c r="AO61" s="5"/>
      <c r="AP61" s="5"/>
      <c r="AQ61" s="5"/>
      <c r="AR61" s="5"/>
      <c r="AS61" s="6"/>
    </row>
    <row r="62" spans="1:45" x14ac:dyDescent="0.25">
      <c r="A62" s="4"/>
      <c r="B62" s="5"/>
      <c r="C62" s="5"/>
      <c r="D62" s="5"/>
      <c r="E62" s="15"/>
      <c r="F62" s="5"/>
      <c r="G62" s="5"/>
      <c r="H62" s="5"/>
      <c r="I62" s="5"/>
      <c r="J62" s="15"/>
      <c r="K62" s="5"/>
      <c r="L62" s="5"/>
      <c r="M62" s="5"/>
      <c r="N62" s="5"/>
      <c r="O62" s="15"/>
      <c r="P62" s="5"/>
      <c r="Q62" s="5"/>
      <c r="R62" s="5"/>
      <c r="S62" s="5"/>
      <c r="T62" s="15"/>
      <c r="U62" s="5"/>
      <c r="V62" s="5"/>
      <c r="W62" s="5"/>
      <c r="X62" s="5"/>
      <c r="Y62" s="6"/>
      <c r="Z62" s="5"/>
      <c r="AA62" s="5"/>
      <c r="AB62" s="5"/>
      <c r="AC62" s="5"/>
      <c r="AD62" s="15"/>
      <c r="AE62" s="5"/>
      <c r="AF62" s="5"/>
      <c r="AG62" s="5"/>
      <c r="AH62" s="5"/>
      <c r="AI62" s="15"/>
      <c r="AJ62" s="5"/>
      <c r="AK62" s="5"/>
      <c r="AL62" s="5"/>
      <c r="AM62" s="5"/>
      <c r="AN62" s="15"/>
      <c r="AO62" s="5"/>
      <c r="AP62" s="5"/>
      <c r="AQ62" s="5"/>
      <c r="AR62" s="5"/>
      <c r="AS62" s="6"/>
    </row>
    <row r="63" spans="1:45" x14ac:dyDescent="0.25">
      <c r="A63" s="4"/>
      <c r="B63" s="5" t="s">
        <v>20</v>
      </c>
      <c r="C63" s="5" t="s">
        <v>21</v>
      </c>
      <c r="D63" s="5" t="s">
        <v>22</v>
      </c>
      <c r="E63" s="15" t="s">
        <v>28</v>
      </c>
      <c r="F63" s="5"/>
      <c r="G63" s="5" t="s">
        <v>20</v>
      </c>
      <c r="H63" s="5" t="s">
        <v>21</v>
      </c>
      <c r="I63" s="5" t="s">
        <v>22</v>
      </c>
      <c r="J63" s="15" t="s">
        <v>28</v>
      </c>
      <c r="K63" s="5"/>
      <c r="L63" s="5" t="s">
        <v>20</v>
      </c>
      <c r="M63" s="5" t="s">
        <v>21</v>
      </c>
      <c r="N63" s="5" t="s">
        <v>22</v>
      </c>
      <c r="O63" s="15" t="s">
        <v>28</v>
      </c>
      <c r="P63" s="5"/>
      <c r="Q63" s="5" t="s">
        <v>20</v>
      </c>
      <c r="R63" s="5" t="s">
        <v>21</v>
      </c>
      <c r="S63" s="5" t="s">
        <v>22</v>
      </c>
      <c r="T63" s="15" t="s">
        <v>28</v>
      </c>
      <c r="U63" s="5"/>
      <c r="V63" s="5" t="s">
        <v>20</v>
      </c>
      <c r="W63" s="5" t="s">
        <v>21</v>
      </c>
      <c r="X63" s="5" t="s">
        <v>22</v>
      </c>
      <c r="Y63" s="15" t="s">
        <v>28</v>
      </c>
      <c r="Z63" s="5"/>
      <c r="AA63" s="5" t="s">
        <v>20</v>
      </c>
      <c r="AB63" s="5" t="s">
        <v>21</v>
      </c>
      <c r="AC63" s="5" t="s">
        <v>22</v>
      </c>
      <c r="AD63" s="15" t="s">
        <v>28</v>
      </c>
      <c r="AE63" s="5"/>
      <c r="AF63" s="5" t="s">
        <v>20</v>
      </c>
      <c r="AG63" s="5" t="s">
        <v>21</v>
      </c>
      <c r="AH63" s="5" t="s">
        <v>22</v>
      </c>
      <c r="AI63" s="15" t="s">
        <v>28</v>
      </c>
      <c r="AJ63" s="5"/>
      <c r="AK63" s="5" t="s">
        <v>20</v>
      </c>
      <c r="AL63" s="5" t="s">
        <v>21</v>
      </c>
      <c r="AM63" s="5" t="s">
        <v>22</v>
      </c>
      <c r="AN63" s="15" t="s">
        <v>28</v>
      </c>
      <c r="AO63" s="5"/>
      <c r="AP63" s="5" t="s">
        <v>20</v>
      </c>
      <c r="AQ63" s="5" t="s">
        <v>21</v>
      </c>
      <c r="AR63" s="5" t="s">
        <v>22</v>
      </c>
      <c r="AS63" s="15" t="s">
        <v>28</v>
      </c>
    </row>
    <row r="64" spans="1:45" x14ac:dyDescent="0.25">
      <c r="A64" s="4" t="s">
        <v>13</v>
      </c>
      <c r="B64" s="5">
        <v>2.0765479999999998</v>
      </c>
      <c r="C64" s="5">
        <v>2.0641259999999999</v>
      </c>
      <c r="D64" s="5">
        <v>1.24222E-2</v>
      </c>
      <c r="E64" s="18">
        <f>E67-E65</f>
        <v>7.139299588271796</v>
      </c>
      <c r="F64" s="5" t="s">
        <v>13</v>
      </c>
      <c r="G64" s="5">
        <v>2.0765479999999998</v>
      </c>
      <c r="H64" s="5">
        <v>2.0038049999999998</v>
      </c>
      <c r="I64" s="5">
        <v>7.2743500000000003E-2</v>
      </c>
      <c r="J64" s="18">
        <f>J67-J65</f>
        <v>40.932990510493752</v>
      </c>
      <c r="K64" s="5" t="s">
        <v>13</v>
      </c>
      <c r="L64" s="5">
        <v>2.0765479999999998</v>
      </c>
      <c r="M64" s="5">
        <v>1.930606</v>
      </c>
      <c r="N64" s="5">
        <v>0.14594289999999999</v>
      </c>
      <c r="O64" s="18">
        <f>O67-O65</f>
        <v>80.302929757984202</v>
      </c>
      <c r="P64" s="5" t="s">
        <v>13</v>
      </c>
      <c r="Q64" s="5">
        <v>2.0765479999999998</v>
      </c>
      <c r="R64" s="5">
        <v>1.8386370000000001</v>
      </c>
      <c r="S64" s="5">
        <v>0.2379117</v>
      </c>
      <c r="T64" s="18">
        <f>T67-T65</f>
        <v>127.82920707135094</v>
      </c>
      <c r="U64" s="5" t="s">
        <v>13</v>
      </c>
      <c r="V64" s="5">
        <v>2.0765479999999998</v>
      </c>
      <c r="W64" s="5">
        <v>1.7181230000000001</v>
      </c>
      <c r="X64" s="5">
        <v>0.35842550000000001</v>
      </c>
      <c r="Y64" s="18">
        <f>Y67-Y65</f>
        <v>187.76758902492389</v>
      </c>
      <c r="Z64" s="5" t="s">
        <v>13</v>
      </c>
      <c r="AA64" s="5">
        <v>2.0765479999999998</v>
      </c>
      <c r="AB64" s="5">
        <v>1.5514859999999999</v>
      </c>
      <c r="AC64" s="5">
        <v>0.52506260000000005</v>
      </c>
      <c r="AD64" s="18">
        <f>AD67-AD65</f>
        <v>267.74500365426576</v>
      </c>
      <c r="AE64" s="5" t="s">
        <v>13</v>
      </c>
      <c r="AF64" s="5">
        <v>2.0765479999999998</v>
      </c>
      <c r="AG64" s="5">
        <v>1.3035140000000001</v>
      </c>
      <c r="AH64" s="5">
        <v>0.773034</v>
      </c>
      <c r="AI64" s="18">
        <f>AI67-AI65</f>
        <v>383.00921032818604</v>
      </c>
      <c r="AJ64" s="5" t="s">
        <v>13</v>
      </c>
      <c r="AK64" s="5">
        <v>2.0765479999999998</v>
      </c>
      <c r="AL64" s="5">
        <v>0.89170050000000001</v>
      </c>
      <c r="AM64" s="5">
        <v>1.1848479999999999</v>
      </c>
      <c r="AN64" s="18">
        <f>AN67-AN65</f>
        <v>569.25617314335318</v>
      </c>
      <c r="AO64" s="5" t="s">
        <v>13</v>
      </c>
      <c r="AP64" s="5">
        <v>2.0765479999999998</v>
      </c>
      <c r="AQ64" s="5">
        <v>6.63797E-2</v>
      </c>
      <c r="AR64" s="5">
        <v>2.0101689999999999</v>
      </c>
      <c r="AS64" s="18">
        <f>AS67-AS65</f>
        <v>934.45301141732386</v>
      </c>
    </row>
    <row r="65" spans="1:45" x14ac:dyDescent="0.25">
      <c r="A65" s="4" t="s">
        <v>14</v>
      </c>
      <c r="B65" s="5">
        <v>0.21563209999999999</v>
      </c>
      <c r="C65" s="5">
        <v>0.20653089999999999</v>
      </c>
      <c r="D65" s="5">
        <v>9.1012300000000001E-3</v>
      </c>
      <c r="E65" s="15">
        <f>E67*B73</f>
        <v>5.2306388117282028</v>
      </c>
      <c r="F65" s="5" t="s">
        <v>14</v>
      </c>
      <c r="G65" s="5">
        <v>0.21563209999999999</v>
      </c>
      <c r="H65" s="5">
        <v>0.16967650000000001</v>
      </c>
      <c r="I65" s="5">
        <v>4.5955599999999999E-2</v>
      </c>
      <c r="J65" s="15">
        <f>J67*G73</f>
        <v>25.859321489506243</v>
      </c>
      <c r="K65" s="5" t="s">
        <v>14</v>
      </c>
      <c r="L65" s="5">
        <v>0.21563209999999999</v>
      </c>
      <c r="M65" s="5">
        <v>0.13700370000000001</v>
      </c>
      <c r="N65" s="5">
        <v>7.8628400000000001E-2</v>
      </c>
      <c r="O65" s="15">
        <f>O67*L73</f>
        <v>43.26411824201579</v>
      </c>
      <c r="P65" s="5" t="s">
        <v>14</v>
      </c>
      <c r="Q65" s="5">
        <v>0.21563209999999999</v>
      </c>
      <c r="R65" s="5">
        <v>0.10789600000000001</v>
      </c>
      <c r="S65" s="5">
        <v>0.1077362</v>
      </c>
      <c r="T65" s="15">
        <f>T67*Q73</f>
        <v>57.88632092864907</v>
      </c>
      <c r="U65" s="5" t="s">
        <v>14</v>
      </c>
      <c r="V65" s="5">
        <v>0.21563209999999999</v>
      </c>
      <c r="W65" s="5">
        <v>8.1847799999999998E-2</v>
      </c>
      <c r="X65" s="5">
        <v>0.13378429999999999</v>
      </c>
      <c r="Y65" s="15">
        <f>Y67*V73</f>
        <v>70.085290975076063</v>
      </c>
      <c r="Z65" s="5" t="s">
        <v>14</v>
      </c>
      <c r="AA65" s="5">
        <v>0.21563209999999999</v>
      </c>
      <c r="AB65" s="5">
        <v>5.8441100000000003E-2</v>
      </c>
      <c r="AC65" s="5">
        <v>0.157191</v>
      </c>
      <c r="AD65" s="15">
        <f>AD67*AA73</f>
        <v>80.156356345734181</v>
      </c>
      <c r="AE65" s="5" t="s">
        <v>14</v>
      </c>
      <c r="AF65" s="5">
        <v>0.21563209999999999</v>
      </c>
      <c r="AG65" s="5">
        <v>3.7327699999999998E-2</v>
      </c>
      <c r="AH65" s="5">
        <v>0.1783044</v>
      </c>
      <c r="AI65" s="15">
        <f>AI67*AF73</f>
        <v>88.343109671813934</v>
      </c>
      <c r="AJ65" s="5" t="s">
        <v>14</v>
      </c>
      <c r="AK65" s="5">
        <v>0.21563209999999999</v>
      </c>
      <c r="AL65" s="5">
        <v>1.8215700000000001E-2</v>
      </c>
      <c r="AM65" s="5">
        <v>0.19741639999999999</v>
      </c>
      <c r="AN65" s="15">
        <f>AN67*AK73</f>
        <v>94.848066856646781</v>
      </c>
      <c r="AO65" s="5" t="s">
        <v>14</v>
      </c>
      <c r="AP65" s="5">
        <v>0.21563209999999999</v>
      </c>
      <c r="AQ65" s="5">
        <v>8.5936599999999997E-4</v>
      </c>
      <c r="AR65" s="5">
        <v>0.21477280000000001</v>
      </c>
      <c r="AS65" s="15">
        <f>AS67*AP73</f>
        <v>99.839948582676143</v>
      </c>
    </row>
    <row r="66" spans="1:45" x14ac:dyDescent="0.25">
      <c r="A66" s="4" t="s">
        <v>15</v>
      </c>
      <c r="B66" s="5">
        <v>2.2921809999999998</v>
      </c>
      <c r="C66" s="5">
        <v>2.2706569999999999</v>
      </c>
      <c r="D66" s="5">
        <v>2.1523500000000001E-2</v>
      </c>
      <c r="E66" s="15"/>
      <c r="F66" s="5" t="s">
        <v>15</v>
      </c>
      <c r="G66" s="5">
        <v>2.2921809999999998</v>
      </c>
      <c r="H66" s="5">
        <v>2.1734810000000002</v>
      </c>
      <c r="I66" s="5">
        <v>0.1186992</v>
      </c>
      <c r="J66" s="15"/>
      <c r="K66" s="5" t="s">
        <v>15</v>
      </c>
      <c r="L66" s="5">
        <v>2.2921809999999998</v>
      </c>
      <c r="M66" s="5">
        <v>2.067609</v>
      </c>
      <c r="N66" s="5">
        <v>0.2245713</v>
      </c>
      <c r="O66" s="15"/>
      <c r="P66" s="5" t="s">
        <v>15</v>
      </c>
      <c r="Q66" s="5">
        <v>2.2921809999999998</v>
      </c>
      <c r="R66" s="5">
        <v>1.9465330000000001</v>
      </c>
      <c r="S66" s="5">
        <v>0.34564790000000001</v>
      </c>
      <c r="T66" s="15"/>
      <c r="U66" s="5" t="s">
        <v>15</v>
      </c>
      <c r="V66" s="5">
        <v>2.2921809999999998</v>
      </c>
      <c r="W66" s="5">
        <v>1.799971</v>
      </c>
      <c r="X66" s="5">
        <v>0.49220979999999998</v>
      </c>
      <c r="Y66" s="15"/>
      <c r="Z66" s="5" t="s">
        <v>15</v>
      </c>
      <c r="AA66" s="5">
        <v>2.2921809999999998</v>
      </c>
      <c r="AB66" s="5">
        <v>1.6099270000000001</v>
      </c>
      <c r="AC66" s="5">
        <v>0.68225360000000002</v>
      </c>
      <c r="AD66" s="15"/>
      <c r="AE66" s="5" t="s">
        <v>15</v>
      </c>
      <c r="AF66" s="5">
        <v>2.2921809999999998</v>
      </c>
      <c r="AG66" s="5">
        <v>1.3408420000000001</v>
      </c>
      <c r="AH66" s="5">
        <v>0.95133840000000003</v>
      </c>
      <c r="AI66" s="15"/>
      <c r="AJ66" s="5" t="s">
        <v>15</v>
      </c>
      <c r="AK66" s="5">
        <v>2.2921809999999998</v>
      </c>
      <c r="AL66" s="5">
        <v>0.90991630000000001</v>
      </c>
      <c r="AM66" s="5">
        <v>1.3822639999999999</v>
      </c>
      <c r="AN66" s="15"/>
      <c r="AO66" s="5" t="s">
        <v>15</v>
      </c>
      <c r="AP66" s="5">
        <v>2.2921809999999998</v>
      </c>
      <c r="AQ66" s="5">
        <v>6.7239099999999996E-2</v>
      </c>
      <c r="AR66" s="5">
        <v>2.2249409999999998</v>
      </c>
      <c r="AS66" s="15"/>
    </row>
    <row r="67" spans="1:45" x14ac:dyDescent="0.25">
      <c r="A67" s="4" t="s">
        <v>16</v>
      </c>
      <c r="B67" s="5">
        <v>44.318919999999999</v>
      </c>
      <c r="C67" s="5">
        <v>43.803510000000003</v>
      </c>
      <c r="D67" s="5">
        <v>0.51541409999999999</v>
      </c>
      <c r="E67" s="18">
        <f>D67*24</f>
        <v>12.369938399999999</v>
      </c>
      <c r="F67" s="5" t="s">
        <v>16</v>
      </c>
      <c r="G67" s="5">
        <v>44.318919999999999</v>
      </c>
      <c r="H67" s="5">
        <v>41.535910000000001</v>
      </c>
      <c r="I67" s="5">
        <v>2.783013</v>
      </c>
      <c r="J67" s="18">
        <f>I67*24</f>
        <v>66.792311999999995</v>
      </c>
      <c r="K67" s="5" t="s">
        <v>16</v>
      </c>
      <c r="L67" s="5">
        <v>44.318919999999999</v>
      </c>
      <c r="M67" s="5">
        <v>39.170290000000001</v>
      </c>
      <c r="N67" s="5">
        <v>5.1486270000000003</v>
      </c>
      <c r="O67" s="18">
        <f>N67*24</f>
        <v>123.567048</v>
      </c>
      <c r="P67" s="5" t="s">
        <v>16</v>
      </c>
      <c r="Q67" s="5">
        <v>44.318919999999999</v>
      </c>
      <c r="R67" s="5">
        <v>36.580770000000001</v>
      </c>
      <c r="S67" s="5">
        <v>7.7381469999999997</v>
      </c>
      <c r="T67" s="18">
        <f>S67*24</f>
        <v>185.71552800000001</v>
      </c>
      <c r="U67" s="5" t="s">
        <v>16</v>
      </c>
      <c r="V67" s="5">
        <v>44.318919999999999</v>
      </c>
      <c r="W67" s="5">
        <v>33.575049999999997</v>
      </c>
      <c r="X67" s="5">
        <v>10.743869999999999</v>
      </c>
      <c r="Y67" s="18">
        <f>X67*24</f>
        <v>257.85287999999997</v>
      </c>
      <c r="Z67" s="5" t="s">
        <v>16</v>
      </c>
      <c r="AA67" s="5">
        <v>44.318919999999999</v>
      </c>
      <c r="AB67" s="5">
        <v>29.823029999999999</v>
      </c>
      <c r="AC67" s="5">
        <v>14.495889999999999</v>
      </c>
      <c r="AD67" s="18">
        <f>AC67*24</f>
        <v>347.90135999999995</v>
      </c>
      <c r="AE67" s="5" t="s">
        <v>16</v>
      </c>
      <c r="AF67" s="5">
        <v>44.318919999999999</v>
      </c>
      <c r="AG67" s="5">
        <v>24.67924</v>
      </c>
      <c r="AH67" s="5">
        <v>19.639679999999998</v>
      </c>
      <c r="AI67" s="18">
        <f>AH67*24</f>
        <v>471.35231999999996</v>
      </c>
      <c r="AJ67" s="5" t="s">
        <v>16</v>
      </c>
      <c r="AK67" s="5">
        <v>44.318919999999999</v>
      </c>
      <c r="AL67" s="5">
        <v>16.64791</v>
      </c>
      <c r="AM67" s="5">
        <v>27.671009999999999</v>
      </c>
      <c r="AN67" s="18">
        <f>AM67*24</f>
        <v>664.10424</v>
      </c>
      <c r="AO67" s="5" t="s">
        <v>16</v>
      </c>
      <c r="AP67" s="5">
        <v>44.318919999999999</v>
      </c>
      <c r="AQ67" s="5">
        <v>1.2233849999999999</v>
      </c>
      <c r="AR67" s="5">
        <v>43.09554</v>
      </c>
      <c r="AS67" s="18">
        <f>AR67*24</f>
        <v>1034.29296</v>
      </c>
    </row>
    <row r="68" spans="1:45" x14ac:dyDescent="0.25">
      <c r="A68" s="4" t="s">
        <v>17</v>
      </c>
      <c r="B68" s="5">
        <v>0.77083330000000005</v>
      </c>
      <c r="C68" s="5">
        <v>0.79012729999999998</v>
      </c>
      <c r="D68" s="5">
        <v>39.149090000000001</v>
      </c>
      <c r="E68" s="15"/>
      <c r="F68" s="5" t="s">
        <v>17</v>
      </c>
      <c r="G68" s="5">
        <v>0.77083330000000005</v>
      </c>
      <c r="H68" s="5">
        <v>0.74583759999999999</v>
      </c>
      <c r="I68" s="5">
        <v>216.55969999999999</v>
      </c>
      <c r="J68" s="15"/>
      <c r="K68" s="5" t="s">
        <v>17</v>
      </c>
      <c r="L68" s="5">
        <v>0.77083330000000005</v>
      </c>
      <c r="M68" s="5">
        <v>0.70041370000000003</v>
      </c>
      <c r="N68" s="5">
        <v>410.96199999999999</v>
      </c>
      <c r="O68" s="15"/>
      <c r="P68" s="5" t="s">
        <v>17</v>
      </c>
      <c r="Q68" s="5">
        <v>0.77083330000000005</v>
      </c>
      <c r="R68" s="5">
        <v>0.65157419999999999</v>
      </c>
      <c r="S68" s="5">
        <v>634.4461</v>
      </c>
      <c r="T68" s="15"/>
      <c r="U68" s="5" t="s">
        <v>17</v>
      </c>
      <c r="V68" s="5">
        <v>0.77083330000000005</v>
      </c>
      <c r="W68" s="5">
        <v>0.59589300000000001</v>
      </c>
      <c r="X68" s="5">
        <v>906.1925</v>
      </c>
      <c r="Y68" s="6"/>
      <c r="Z68" s="5" t="s">
        <v>17</v>
      </c>
      <c r="AA68" s="5">
        <v>0.77083330000000005</v>
      </c>
      <c r="AB68" s="5">
        <v>0.52754959999999995</v>
      </c>
      <c r="AC68" s="5">
        <v>1259.8579999999999</v>
      </c>
      <c r="AD68" s="15"/>
      <c r="AE68" s="5" t="s">
        <v>17</v>
      </c>
      <c r="AF68" s="5">
        <v>0.77083330000000005</v>
      </c>
      <c r="AG68" s="5">
        <v>0.43522569999999999</v>
      </c>
      <c r="AH68" s="5">
        <v>1762.027</v>
      </c>
      <c r="AI68" s="15"/>
      <c r="AJ68" s="5" t="s">
        <v>17</v>
      </c>
      <c r="AK68" s="5">
        <v>0.77083330000000005</v>
      </c>
      <c r="AL68" s="5">
        <v>0.29276410000000003</v>
      </c>
      <c r="AM68" s="5">
        <v>2567.83</v>
      </c>
      <c r="AN68" s="15"/>
      <c r="AO68" s="5" t="s">
        <v>17</v>
      </c>
      <c r="AP68" s="5">
        <v>0.77083330000000005</v>
      </c>
      <c r="AQ68" s="5">
        <v>2.14582E-2</v>
      </c>
      <c r="AR68" s="5">
        <v>4145.6030000000001</v>
      </c>
      <c r="AS68" s="6"/>
    </row>
    <row r="69" spans="1:45" x14ac:dyDescent="0.25">
      <c r="A69" s="4" t="s">
        <v>18</v>
      </c>
      <c r="B69" s="5">
        <v>20</v>
      </c>
      <c r="C69" s="5">
        <v>55</v>
      </c>
      <c r="D69" s="5">
        <v>55</v>
      </c>
      <c r="E69" s="15"/>
      <c r="F69" s="5" t="s">
        <v>18</v>
      </c>
      <c r="G69" s="5">
        <v>20</v>
      </c>
      <c r="H69" s="5">
        <v>56</v>
      </c>
      <c r="I69" s="5">
        <v>56</v>
      </c>
      <c r="J69" s="15"/>
      <c r="K69" s="5" t="s">
        <v>18</v>
      </c>
      <c r="L69" s="5">
        <v>20</v>
      </c>
      <c r="M69" s="5">
        <v>57</v>
      </c>
      <c r="N69" s="5">
        <v>57</v>
      </c>
      <c r="O69" s="15"/>
      <c r="P69" s="5" t="s">
        <v>18</v>
      </c>
      <c r="Q69" s="5">
        <v>20</v>
      </c>
      <c r="R69" s="5">
        <v>58</v>
      </c>
      <c r="S69" s="5">
        <v>58</v>
      </c>
      <c r="T69" s="15"/>
      <c r="U69" s="5" t="s">
        <v>18</v>
      </c>
      <c r="V69" s="5">
        <v>20</v>
      </c>
      <c r="W69" s="5">
        <v>59</v>
      </c>
      <c r="X69" s="5">
        <v>59</v>
      </c>
      <c r="Y69" s="6"/>
      <c r="Z69" s="5" t="s">
        <v>18</v>
      </c>
      <c r="AA69" s="5">
        <v>20</v>
      </c>
      <c r="AB69" s="5">
        <v>60</v>
      </c>
      <c r="AC69" s="5">
        <v>60</v>
      </c>
      <c r="AD69" s="15"/>
      <c r="AE69" s="5" t="s">
        <v>18</v>
      </c>
      <c r="AF69" s="5">
        <v>20</v>
      </c>
      <c r="AG69" s="5">
        <v>61</v>
      </c>
      <c r="AH69" s="5">
        <v>61</v>
      </c>
      <c r="AI69" s="15"/>
      <c r="AJ69" s="5" t="s">
        <v>18</v>
      </c>
      <c r="AK69" s="5">
        <v>20</v>
      </c>
      <c r="AL69" s="5">
        <v>62</v>
      </c>
      <c r="AM69" s="5">
        <v>62</v>
      </c>
      <c r="AN69" s="15"/>
      <c r="AO69" s="5" t="s">
        <v>18</v>
      </c>
      <c r="AP69" s="5">
        <v>20</v>
      </c>
      <c r="AQ69" s="5">
        <v>63</v>
      </c>
      <c r="AR69" s="5">
        <v>63</v>
      </c>
      <c r="AS69" s="6"/>
    </row>
    <row r="70" spans="1:45" x14ac:dyDescent="0.25">
      <c r="A70" s="4" t="s">
        <v>19</v>
      </c>
      <c r="B70" s="5">
        <v>1.01325</v>
      </c>
      <c r="C70" s="5">
        <v>0.25</v>
      </c>
      <c r="D70" s="5">
        <v>0.25</v>
      </c>
      <c r="E70" s="15"/>
      <c r="F70" s="5" t="s">
        <v>19</v>
      </c>
      <c r="G70" s="5">
        <v>1.01325</v>
      </c>
      <c r="H70" s="5">
        <v>0.25</v>
      </c>
      <c r="I70" s="5">
        <v>0.25</v>
      </c>
      <c r="J70" s="15"/>
      <c r="K70" s="5" t="s">
        <v>19</v>
      </c>
      <c r="L70" s="5">
        <v>1.01325</v>
      </c>
      <c r="M70" s="5">
        <v>0.25</v>
      </c>
      <c r="N70" s="5">
        <v>0.25</v>
      </c>
      <c r="O70" s="15"/>
      <c r="P70" s="5" t="s">
        <v>19</v>
      </c>
      <c r="Q70" s="5">
        <v>1.01325</v>
      </c>
      <c r="R70" s="5">
        <v>0.25</v>
      </c>
      <c r="S70" s="5">
        <v>0.25</v>
      </c>
      <c r="T70" s="15"/>
      <c r="U70" s="5" t="s">
        <v>19</v>
      </c>
      <c r="V70" s="5">
        <v>1.01325</v>
      </c>
      <c r="W70" s="5">
        <v>0.25</v>
      </c>
      <c r="X70" s="5">
        <v>0.25</v>
      </c>
      <c r="Y70" s="6"/>
      <c r="Z70" s="5" t="s">
        <v>19</v>
      </c>
      <c r="AA70" s="5">
        <v>1.01325</v>
      </c>
      <c r="AB70" s="5">
        <v>0.25</v>
      </c>
      <c r="AC70" s="5">
        <v>0.25</v>
      </c>
      <c r="AD70" s="15"/>
      <c r="AE70" s="5" t="s">
        <v>19</v>
      </c>
      <c r="AF70" s="5">
        <v>1.01325</v>
      </c>
      <c r="AG70" s="5">
        <v>0.25</v>
      </c>
      <c r="AH70" s="5">
        <v>0.25</v>
      </c>
      <c r="AI70" s="15"/>
      <c r="AJ70" s="5" t="s">
        <v>19</v>
      </c>
      <c r="AK70" s="5">
        <v>1.01325</v>
      </c>
      <c r="AL70" s="5">
        <v>0.25</v>
      </c>
      <c r="AM70" s="5">
        <v>0.25</v>
      </c>
      <c r="AN70" s="15"/>
      <c r="AO70" s="5" t="s">
        <v>19</v>
      </c>
      <c r="AP70" s="5">
        <v>1.01325</v>
      </c>
      <c r="AQ70" s="5">
        <v>0.25</v>
      </c>
      <c r="AR70" s="5">
        <v>0.25</v>
      </c>
      <c r="AS70" s="6"/>
    </row>
    <row r="71" spans="1:45" x14ac:dyDescent="0.25">
      <c r="A71" s="4"/>
      <c r="B71" s="5"/>
      <c r="C71" s="5"/>
      <c r="D71" s="5"/>
      <c r="E71" s="15"/>
      <c r="F71" s="5"/>
      <c r="G71" s="5"/>
      <c r="H71" s="5"/>
      <c r="I71" s="5"/>
      <c r="J71" s="15"/>
      <c r="K71" s="5"/>
      <c r="L71" s="5"/>
      <c r="M71" s="5"/>
      <c r="N71" s="5"/>
      <c r="O71" s="15"/>
      <c r="P71" s="5"/>
      <c r="Q71" s="5"/>
      <c r="R71" s="5"/>
      <c r="S71" s="5"/>
      <c r="T71" s="15"/>
      <c r="U71" s="5"/>
      <c r="V71" s="5"/>
      <c r="W71" s="5"/>
      <c r="X71" s="5"/>
      <c r="Y71" s="6"/>
      <c r="Z71" s="5"/>
      <c r="AA71" s="5"/>
      <c r="AB71" s="5"/>
      <c r="AC71" s="5"/>
      <c r="AD71" s="15"/>
      <c r="AE71" s="5"/>
      <c r="AF71" s="5"/>
      <c r="AG71" s="5"/>
      <c r="AH71" s="5"/>
      <c r="AI71" s="15"/>
      <c r="AJ71" s="5"/>
      <c r="AK71" s="5"/>
      <c r="AL71" s="5"/>
      <c r="AM71" s="5"/>
      <c r="AN71" s="15"/>
      <c r="AO71" s="5"/>
      <c r="AP71" s="5"/>
      <c r="AQ71" s="5"/>
      <c r="AR71" s="5"/>
      <c r="AS71" s="6"/>
    </row>
    <row r="72" spans="1:45" x14ac:dyDescent="0.25">
      <c r="A72" s="4" t="s">
        <v>24</v>
      </c>
      <c r="B72" s="11">
        <f>D65/B65</f>
        <v>4.2207213119011502E-2</v>
      </c>
      <c r="C72" s="5"/>
      <c r="D72" s="5"/>
      <c r="E72" s="15"/>
      <c r="F72" s="5" t="s">
        <v>24</v>
      </c>
      <c r="G72" s="11">
        <f>I65/G65</f>
        <v>0.21312040276007144</v>
      </c>
      <c r="H72" s="5"/>
      <c r="I72" s="5"/>
      <c r="J72" s="15"/>
      <c r="K72" s="5" t="s">
        <v>24</v>
      </c>
      <c r="L72" s="11">
        <f>N65/L65</f>
        <v>0.36464144253105174</v>
      </c>
      <c r="M72" s="5"/>
      <c r="N72" s="5"/>
      <c r="O72" s="15"/>
      <c r="P72" s="5" t="s">
        <v>24</v>
      </c>
      <c r="Q72" s="11">
        <f>S65/Q65</f>
        <v>0.49962969335270585</v>
      </c>
      <c r="R72" s="5"/>
      <c r="S72" s="5"/>
      <c r="T72" s="15"/>
      <c r="U72" s="5" t="s">
        <v>24</v>
      </c>
      <c r="V72" s="11">
        <f>X65/V65</f>
        <v>0.62042849835437297</v>
      </c>
      <c r="W72" s="5"/>
      <c r="X72" s="5"/>
      <c r="Y72" s="6"/>
      <c r="Z72" s="5" t="s">
        <v>24</v>
      </c>
      <c r="AA72" s="11">
        <f>AC65/AA65</f>
        <v>0.72897773568963065</v>
      </c>
      <c r="AB72" s="5"/>
      <c r="AC72" s="5"/>
      <c r="AD72" s="15"/>
      <c r="AE72" s="5" t="s">
        <v>24</v>
      </c>
      <c r="AF72" s="11">
        <f>AH65/AF65</f>
        <v>0.82689172901437225</v>
      </c>
      <c r="AG72" s="5"/>
      <c r="AH72" s="5"/>
      <c r="AI72" s="15"/>
      <c r="AJ72" s="5" t="s">
        <v>24</v>
      </c>
      <c r="AK72" s="11">
        <f>AM65/AK65</f>
        <v>0.91552417288520582</v>
      </c>
      <c r="AL72" s="5"/>
      <c r="AM72" s="5"/>
      <c r="AN72" s="15"/>
      <c r="AO72" s="5" t="s">
        <v>24</v>
      </c>
      <c r="AP72" s="11">
        <f>AR65/AP65</f>
        <v>0.99601497179687082</v>
      </c>
      <c r="AQ72" s="5"/>
      <c r="AR72" s="5"/>
      <c r="AS72" s="6"/>
    </row>
    <row r="73" spans="1:45" x14ac:dyDescent="0.25">
      <c r="A73" s="4" t="s">
        <v>25</v>
      </c>
      <c r="B73" s="11">
        <f>(D65)/(D66)</f>
        <v>0.4228508374567333</v>
      </c>
      <c r="C73" s="5"/>
      <c r="D73" s="5"/>
      <c r="E73" s="15"/>
      <c r="F73" s="5" t="s">
        <v>25</v>
      </c>
      <c r="G73" s="11">
        <f>(I65)/(I66)</f>
        <v>0.38716014935231235</v>
      </c>
      <c r="H73" s="5"/>
      <c r="I73" s="5"/>
      <c r="J73" s="15"/>
      <c r="K73" s="5" t="s">
        <v>25</v>
      </c>
      <c r="L73" s="13">
        <f>(N65)/(N66)</f>
        <v>0.3501266635585224</v>
      </c>
      <c r="M73" s="5"/>
      <c r="N73" s="5"/>
      <c r="O73" s="15"/>
      <c r="P73" s="5" t="s">
        <v>25</v>
      </c>
      <c r="Q73" s="13">
        <f>(S65)/(S66)</f>
        <v>0.31169348924150847</v>
      </c>
      <c r="R73" s="5"/>
      <c r="S73" s="5"/>
      <c r="T73" s="15"/>
      <c r="U73" s="5" t="s">
        <v>25</v>
      </c>
      <c r="V73" s="13">
        <f>(X65)/(X66)</f>
        <v>0.27180340578346873</v>
      </c>
      <c r="W73" s="5"/>
      <c r="X73" s="5"/>
      <c r="Y73" s="6"/>
      <c r="Z73" s="5" t="s">
        <v>25</v>
      </c>
      <c r="AA73" s="11">
        <f>(AC65)/(AC66)</f>
        <v>0.23039966370276388</v>
      </c>
      <c r="AB73" s="5"/>
      <c r="AC73" s="5"/>
      <c r="AD73" s="15"/>
      <c r="AE73" s="5" t="s">
        <v>25</v>
      </c>
      <c r="AF73" s="13">
        <f>(AH65)/(AH66)</f>
        <v>0.18742479016930252</v>
      </c>
      <c r="AG73" s="5"/>
      <c r="AH73" s="5"/>
      <c r="AI73" s="15"/>
      <c r="AJ73" s="5" t="s">
        <v>25</v>
      </c>
      <c r="AK73" s="13">
        <f>(AM65)/(AM66)</f>
        <v>0.14282105299711198</v>
      </c>
      <c r="AL73" s="5"/>
      <c r="AM73" s="5"/>
      <c r="AN73" s="15"/>
      <c r="AO73" s="5" t="s">
        <v>25</v>
      </c>
      <c r="AP73" s="13">
        <f>(AR65)/(AR66)</f>
        <v>9.6529660786510763E-2</v>
      </c>
      <c r="AQ73" s="5"/>
      <c r="AR73" s="5"/>
      <c r="AS73" s="6"/>
    </row>
    <row r="74" spans="1:45" ht="15.75" thickBot="1" x14ac:dyDescent="0.3">
      <c r="A74" s="7"/>
      <c r="B74" s="8"/>
      <c r="C74" s="8"/>
      <c r="D74" s="8"/>
      <c r="E74" s="16"/>
      <c r="F74" s="8"/>
      <c r="G74" s="8"/>
      <c r="H74" s="8"/>
      <c r="I74" s="8"/>
      <c r="J74" s="16"/>
      <c r="K74" s="8"/>
      <c r="L74" s="8"/>
      <c r="M74" s="8"/>
      <c r="N74" s="8"/>
      <c r="O74" s="16"/>
      <c r="P74" s="8"/>
      <c r="Q74" s="8"/>
      <c r="R74" s="8"/>
      <c r="S74" s="8"/>
      <c r="T74" s="16"/>
      <c r="U74" s="8"/>
      <c r="V74" s="8"/>
      <c r="W74" s="8"/>
      <c r="X74" s="8"/>
      <c r="Y74" s="9"/>
      <c r="Z74" s="8"/>
      <c r="AA74" s="8"/>
      <c r="AB74" s="8"/>
      <c r="AC74" s="8"/>
      <c r="AD74" s="16"/>
      <c r="AE74" s="8"/>
      <c r="AF74" s="8"/>
      <c r="AG74" s="8"/>
      <c r="AH74" s="8"/>
      <c r="AI74" s="16"/>
      <c r="AJ74" s="8"/>
      <c r="AK74" s="8"/>
      <c r="AL74" s="8"/>
      <c r="AM74" s="8"/>
      <c r="AN74" s="16"/>
      <c r="AO74" s="8"/>
      <c r="AP74" s="8"/>
      <c r="AQ74" s="8"/>
      <c r="AR74" s="8"/>
      <c r="AS74" s="9"/>
    </row>
    <row r="77" spans="1:45" ht="15.75" thickBot="1" x14ac:dyDescent="0.3"/>
    <row r="78" spans="1:45" x14ac:dyDescent="0.25">
      <c r="A78" s="1" t="s">
        <v>9</v>
      </c>
      <c r="B78" s="17">
        <v>59</v>
      </c>
      <c r="C78" s="2" t="s">
        <v>12</v>
      </c>
      <c r="D78" s="2"/>
      <c r="E78" s="14"/>
      <c r="F78" s="17">
        <v>60</v>
      </c>
      <c r="G78" s="2" t="s">
        <v>12</v>
      </c>
      <c r="H78" s="2"/>
      <c r="I78" s="2"/>
      <c r="J78" s="14"/>
      <c r="K78" s="17">
        <v>61</v>
      </c>
      <c r="L78" s="2" t="s">
        <v>12</v>
      </c>
      <c r="M78" s="2"/>
      <c r="N78" s="2"/>
      <c r="O78" s="14"/>
      <c r="P78" s="17">
        <v>62</v>
      </c>
      <c r="Q78" s="2" t="s">
        <v>12</v>
      </c>
      <c r="R78" s="2"/>
      <c r="S78" s="2"/>
      <c r="T78" s="14"/>
      <c r="U78" s="17">
        <v>63</v>
      </c>
      <c r="V78" s="2" t="s">
        <v>12</v>
      </c>
      <c r="W78" s="2"/>
      <c r="X78" s="2"/>
      <c r="Y78" s="14"/>
      <c r="Z78" s="17">
        <v>64</v>
      </c>
      <c r="AA78" s="2" t="s">
        <v>12</v>
      </c>
      <c r="AB78" s="2"/>
      <c r="AC78" s="2"/>
      <c r="AD78" s="14"/>
      <c r="AE78" s="17">
        <v>65</v>
      </c>
      <c r="AF78" s="2" t="s">
        <v>12</v>
      </c>
      <c r="AG78" s="2"/>
      <c r="AH78" s="2"/>
      <c r="AI78" s="14"/>
      <c r="AJ78" s="17">
        <v>66</v>
      </c>
      <c r="AK78" s="2" t="s">
        <v>12</v>
      </c>
      <c r="AL78" s="2"/>
      <c r="AM78" s="2"/>
      <c r="AN78" s="14"/>
      <c r="AO78" s="17">
        <v>67</v>
      </c>
      <c r="AP78" s="2" t="s">
        <v>12</v>
      </c>
      <c r="AQ78" s="2"/>
      <c r="AR78" s="2"/>
      <c r="AS78" s="3"/>
    </row>
    <row r="79" spans="1:45" x14ac:dyDescent="0.25">
      <c r="A79" s="4" t="s">
        <v>10</v>
      </c>
      <c r="B79" s="5">
        <v>30</v>
      </c>
      <c r="C79" s="5" t="s">
        <v>11</v>
      </c>
      <c r="D79" s="5"/>
      <c r="E79" s="15"/>
      <c r="F79" s="5"/>
      <c r="G79" s="5"/>
      <c r="H79" s="5"/>
      <c r="I79" s="5"/>
      <c r="J79" s="15"/>
      <c r="K79" s="5"/>
      <c r="L79" s="5"/>
      <c r="M79" s="5"/>
      <c r="N79" s="5"/>
      <c r="O79" s="15"/>
      <c r="P79" s="5"/>
      <c r="Q79" s="5"/>
      <c r="R79" s="5"/>
      <c r="S79" s="5"/>
      <c r="T79" s="15"/>
      <c r="U79" s="5"/>
      <c r="V79" s="5"/>
      <c r="W79" s="5"/>
      <c r="X79" s="5"/>
      <c r="Y79" s="15"/>
      <c r="Z79" s="5"/>
      <c r="AA79" s="5"/>
      <c r="AB79" s="5"/>
      <c r="AC79" s="5"/>
      <c r="AD79" s="15"/>
      <c r="AE79" s="5"/>
      <c r="AF79" s="5"/>
      <c r="AG79" s="5"/>
      <c r="AH79" s="5"/>
      <c r="AI79" s="15"/>
      <c r="AJ79" s="5"/>
      <c r="AK79" s="5"/>
      <c r="AL79" s="5"/>
      <c r="AM79" s="5"/>
      <c r="AN79" s="15"/>
      <c r="AO79" s="5"/>
      <c r="AP79" s="5"/>
      <c r="AQ79" s="5"/>
      <c r="AR79" s="5"/>
      <c r="AS79" s="6"/>
    </row>
    <row r="80" spans="1:45" x14ac:dyDescent="0.25">
      <c r="A80" s="4"/>
      <c r="B80" s="5"/>
      <c r="C80" s="5"/>
      <c r="D80" s="5"/>
      <c r="E80" s="15"/>
      <c r="F80" s="5"/>
      <c r="G80" s="5"/>
      <c r="H80" s="5"/>
      <c r="I80" s="5"/>
      <c r="J80" s="15"/>
      <c r="K80" s="5"/>
      <c r="L80" s="5"/>
      <c r="M80" s="5"/>
      <c r="N80" s="5"/>
      <c r="O80" s="15"/>
      <c r="P80" s="5"/>
      <c r="Q80" s="5"/>
      <c r="R80" s="5"/>
      <c r="S80" s="5"/>
      <c r="T80" s="15"/>
      <c r="U80" s="5"/>
      <c r="V80" s="5"/>
      <c r="W80" s="5"/>
      <c r="X80" s="5"/>
      <c r="Y80" s="15"/>
      <c r="Z80" s="5"/>
      <c r="AA80" s="5"/>
      <c r="AB80" s="5"/>
      <c r="AC80" s="5"/>
      <c r="AD80" s="15"/>
      <c r="AE80" s="5"/>
      <c r="AF80" s="5"/>
      <c r="AG80" s="5"/>
      <c r="AH80" s="5"/>
      <c r="AI80" s="15"/>
      <c r="AJ80" s="5"/>
      <c r="AK80" s="5"/>
      <c r="AL80" s="5"/>
      <c r="AM80" s="5"/>
      <c r="AN80" s="15"/>
      <c r="AO80" s="5"/>
      <c r="AP80" s="5"/>
      <c r="AQ80" s="5"/>
      <c r="AR80" s="5"/>
      <c r="AS80" s="6"/>
    </row>
    <row r="81" spans="1:45" x14ac:dyDescent="0.25">
      <c r="A81" s="4"/>
      <c r="B81" s="5" t="s">
        <v>20</v>
      </c>
      <c r="C81" s="5" t="s">
        <v>21</v>
      </c>
      <c r="D81" s="5" t="s">
        <v>22</v>
      </c>
      <c r="E81" s="15" t="s">
        <v>28</v>
      </c>
      <c r="F81" s="5"/>
      <c r="G81" s="5" t="s">
        <v>20</v>
      </c>
      <c r="H81" s="5" t="s">
        <v>21</v>
      </c>
      <c r="I81" s="5" t="s">
        <v>22</v>
      </c>
      <c r="J81" s="15" t="s">
        <v>28</v>
      </c>
      <c r="K81" s="5"/>
      <c r="L81" s="5" t="s">
        <v>20</v>
      </c>
      <c r="M81" s="5" t="s">
        <v>21</v>
      </c>
      <c r="N81" s="5" t="s">
        <v>22</v>
      </c>
      <c r="O81" s="15" t="s">
        <v>28</v>
      </c>
      <c r="P81" s="5"/>
      <c r="Q81" s="5" t="s">
        <v>20</v>
      </c>
      <c r="R81" s="5" t="s">
        <v>21</v>
      </c>
      <c r="S81" s="5" t="s">
        <v>22</v>
      </c>
      <c r="T81" s="15" t="s">
        <v>28</v>
      </c>
      <c r="U81" s="5"/>
      <c r="V81" s="5" t="s">
        <v>20</v>
      </c>
      <c r="W81" s="5" t="s">
        <v>21</v>
      </c>
      <c r="X81" s="5" t="s">
        <v>22</v>
      </c>
      <c r="Y81" s="15" t="s">
        <v>28</v>
      </c>
      <c r="Z81" s="5"/>
      <c r="AA81" s="5" t="s">
        <v>20</v>
      </c>
      <c r="AB81" s="5" t="s">
        <v>21</v>
      </c>
      <c r="AC81" s="5" t="s">
        <v>22</v>
      </c>
      <c r="AD81" s="15" t="s">
        <v>28</v>
      </c>
      <c r="AE81" s="5"/>
      <c r="AF81" s="5" t="s">
        <v>20</v>
      </c>
      <c r="AG81" s="5" t="s">
        <v>21</v>
      </c>
      <c r="AH81" s="5" t="s">
        <v>22</v>
      </c>
      <c r="AI81" s="15" t="s">
        <v>28</v>
      </c>
      <c r="AJ81" s="5"/>
      <c r="AK81" s="5" t="s">
        <v>20</v>
      </c>
      <c r="AL81" s="5" t="s">
        <v>21</v>
      </c>
      <c r="AM81" s="5" t="s">
        <v>22</v>
      </c>
      <c r="AN81" s="15" t="s">
        <v>28</v>
      </c>
      <c r="AO81" s="5"/>
      <c r="AP81" s="5" t="s">
        <v>20</v>
      </c>
      <c r="AQ81" s="5" t="s">
        <v>21</v>
      </c>
      <c r="AR81" s="5" t="s">
        <v>22</v>
      </c>
      <c r="AS81" s="15" t="s">
        <v>28</v>
      </c>
    </row>
    <row r="82" spans="1:45" x14ac:dyDescent="0.25">
      <c r="A82" s="4" t="s">
        <v>13</v>
      </c>
      <c r="B82" s="5">
        <v>2.0765479999999998</v>
      </c>
      <c r="C82" s="5">
        <v>2.062033</v>
      </c>
      <c r="D82" s="5">
        <v>1.4515500000000001E-2</v>
      </c>
      <c r="E82" s="18">
        <f>E85-E83</f>
        <v>8.3219398801912714</v>
      </c>
      <c r="F82" s="5" t="s">
        <v>13</v>
      </c>
      <c r="G82" s="5">
        <v>2.0765479999999998</v>
      </c>
      <c r="H82" s="5">
        <v>2.0014820000000002</v>
      </c>
      <c r="I82" s="5">
        <v>7.5066300000000002E-2</v>
      </c>
      <c r="J82" s="18">
        <f>J85-J83</f>
        <v>42.152369725886473</v>
      </c>
      <c r="K82" s="5" t="s">
        <v>13</v>
      </c>
      <c r="L82" s="5">
        <v>2.0765479999999998</v>
      </c>
      <c r="M82" s="5">
        <v>1.9283090000000001</v>
      </c>
      <c r="N82" s="5">
        <v>0.14823910000000001</v>
      </c>
      <c r="O82" s="18">
        <f>O85-O83</f>
        <v>81.43213002682819</v>
      </c>
      <c r="P82" s="5" t="s">
        <v>13</v>
      </c>
      <c r="Q82" s="5">
        <v>2.0765479999999998</v>
      </c>
      <c r="R82" s="5">
        <v>1.8368310000000001</v>
      </c>
      <c r="S82" s="5">
        <v>0.2397175</v>
      </c>
      <c r="T82" s="18">
        <f>T85-T83</f>
        <v>128.65142230486163</v>
      </c>
      <c r="U82" s="5" t="s">
        <v>13</v>
      </c>
      <c r="V82" s="5">
        <v>2.0765479999999998</v>
      </c>
      <c r="W82" s="5">
        <v>1.7177039999999999</v>
      </c>
      <c r="X82" s="5">
        <v>0.3588442</v>
      </c>
      <c r="Y82" s="18">
        <f>Y85-Y83</f>
        <v>187.87890049750072</v>
      </c>
      <c r="Z82" s="5" t="s">
        <v>13</v>
      </c>
      <c r="AA82" s="5">
        <v>2.0765479999999998</v>
      </c>
      <c r="AB82" s="5">
        <v>1.554332</v>
      </c>
      <c r="AC82" s="5">
        <v>0.52221660000000003</v>
      </c>
      <c r="AD82" s="18">
        <f>AD85-AD83</f>
        <v>266.31705186480133</v>
      </c>
      <c r="AE82" s="5" t="s">
        <v>13</v>
      </c>
      <c r="AF82" s="5">
        <v>2.0765479999999998</v>
      </c>
      <c r="AG82" s="5">
        <v>1.3140240000000001</v>
      </c>
      <c r="AH82" s="5">
        <v>0.76252439999999999</v>
      </c>
      <c r="AI82" s="18">
        <f>AI85-AI83</f>
        <v>378.12324224477635</v>
      </c>
      <c r="AJ82" s="5" t="s">
        <v>13</v>
      </c>
      <c r="AK82" s="5">
        <v>2.0765479999999998</v>
      </c>
      <c r="AL82" s="5">
        <v>0.9221066</v>
      </c>
      <c r="AM82" s="5">
        <v>1.154442</v>
      </c>
      <c r="AN82" s="18">
        <f>AN85-AN83</f>
        <v>555.60583671095662</v>
      </c>
      <c r="AO82" s="5" t="s">
        <v>13</v>
      </c>
      <c r="AP82" s="5">
        <v>2.0765479999999998</v>
      </c>
      <c r="AQ82" s="5">
        <v>0.16237570000000001</v>
      </c>
      <c r="AR82" s="5">
        <v>1.9141729999999999</v>
      </c>
      <c r="AS82" s="18">
        <f>AS85-AS83</f>
        <v>892.26403015664187</v>
      </c>
    </row>
    <row r="83" spans="1:45" x14ac:dyDescent="0.25">
      <c r="A83" s="4" t="s">
        <v>14</v>
      </c>
      <c r="B83" s="5">
        <v>0.21563209999999999</v>
      </c>
      <c r="C83" s="5">
        <v>0.20517779999999999</v>
      </c>
      <c r="D83" s="5">
        <v>1.04543E-2</v>
      </c>
      <c r="E83" s="15">
        <f>E85*B91</f>
        <v>5.9935969198087289</v>
      </c>
      <c r="F83" s="5" t="s">
        <v>14</v>
      </c>
      <c r="G83" s="5">
        <v>0.21563209999999999</v>
      </c>
      <c r="H83" s="5">
        <v>0.16889860000000001</v>
      </c>
      <c r="I83" s="5">
        <v>4.6733499999999997E-2</v>
      </c>
      <c r="J83" s="15">
        <f>J85*G91</f>
        <v>26.242470274113519</v>
      </c>
      <c r="K83" s="5" t="s">
        <v>14</v>
      </c>
      <c r="L83" s="5">
        <v>0.21563209999999999</v>
      </c>
      <c r="M83" s="5">
        <v>0.1367073</v>
      </c>
      <c r="N83" s="5">
        <v>7.8924800000000003E-2</v>
      </c>
      <c r="O83" s="15">
        <f>O85*L91</f>
        <v>43.355701973171811</v>
      </c>
      <c r="P83" s="5" t="s">
        <v>14</v>
      </c>
      <c r="Q83" s="5">
        <v>0.21563209999999999</v>
      </c>
      <c r="R83" s="5">
        <v>0.1080039</v>
      </c>
      <c r="S83" s="5">
        <v>0.1076283</v>
      </c>
      <c r="T83" s="15">
        <f>T85*Q91</f>
        <v>57.761881695138399</v>
      </c>
      <c r="U83" s="5" t="s">
        <v>14</v>
      </c>
      <c r="V83" s="5">
        <v>0.21563209999999999</v>
      </c>
      <c r="W83" s="5">
        <v>8.2296099999999997E-2</v>
      </c>
      <c r="X83" s="5">
        <v>0.13333600000000001</v>
      </c>
      <c r="Y83" s="15">
        <f>Y85*V91</f>
        <v>69.810299502499305</v>
      </c>
      <c r="Z83" s="5" t="s">
        <v>14</v>
      </c>
      <c r="AA83" s="5">
        <v>0.21563209999999999</v>
      </c>
      <c r="AB83" s="5">
        <v>5.9176399999999997E-2</v>
      </c>
      <c r="AC83" s="5">
        <v>0.1564557</v>
      </c>
      <c r="AD83" s="15">
        <f>AD85*AA91</f>
        <v>79.788388135198701</v>
      </c>
      <c r="AE83" s="5" t="s">
        <v>14</v>
      </c>
      <c r="AF83" s="5">
        <v>0.21563209999999999</v>
      </c>
      <c r="AG83" s="5">
        <v>3.8305199999999998E-2</v>
      </c>
      <c r="AH83" s="5">
        <v>0.17732690000000001</v>
      </c>
      <c r="AI83" s="15">
        <f>AI85*AF91</f>
        <v>87.93347775522362</v>
      </c>
      <c r="AJ83" s="5" t="s">
        <v>14</v>
      </c>
      <c r="AK83" s="5">
        <v>0.21563209999999999</v>
      </c>
      <c r="AL83" s="5">
        <v>1.93977E-2</v>
      </c>
      <c r="AM83" s="5">
        <v>0.1962344</v>
      </c>
      <c r="AN83" s="15">
        <f>AN85*AK91</f>
        <v>94.44304328904343</v>
      </c>
      <c r="AO83" s="5" t="s">
        <v>14</v>
      </c>
      <c r="AP83" s="5">
        <v>0.21563209999999999</v>
      </c>
      <c r="AQ83" s="5">
        <v>2.2136299999999999E-3</v>
      </c>
      <c r="AR83" s="5">
        <v>0.21341850000000001</v>
      </c>
      <c r="AS83" s="15">
        <f>AS85*AP91</f>
        <v>99.481969843358058</v>
      </c>
    </row>
    <row r="84" spans="1:45" x14ac:dyDescent="0.25">
      <c r="A84" s="4" t="s">
        <v>15</v>
      </c>
      <c r="B84" s="5">
        <v>2.2921809999999998</v>
      </c>
      <c r="C84" s="5">
        <v>2.2672110000000001</v>
      </c>
      <c r="D84" s="5">
        <v>2.49698E-2</v>
      </c>
      <c r="E84" s="15"/>
      <c r="F84" s="5" t="s">
        <v>15</v>
      </c>
      <c r="G84" s="5">
        <v>2.2921809999999998</v>
      </c>
      <c r="H84" s="5">
        <v>2.1703809999999999</v>
      </c>
      <c r="I84" s="5">
        <v>0.1217999</v>
      </c>
      <c r="J84" s="15"/>
      <c r="K84" s="5" t="s">
        <v>15</v>
      </c>
      <c r="L84" s="5">
        <v>2.2921809999999998</v>
      </c>
      <c r="M84" s="5">
        <v>2.0650170000000001</v>
      </c>
      <c r="N84" s="5">
        <v>0.227164</v>
      </c>
      <c r="O84" s="15"/>
      <c r="P84" s="5" t="s">
        <v>15</v>
      </c>
      <c r="Q84" s="5">
        <v>2.2921809999999998</v>
      </c>
      <c r="R84" s="5">
        <v>1.9448350000000001</v>
      </c>
      <c r="S84" s="5">
        <v>0.34734579999999998</v>
      </c>
      <c r="T84" s="15"/>
      <c r="U84" s="5" t="s">
        <v>15</v>
      </c>
      <c r="V84" s="5">
        <v>2.2921809999999998</v>
      </c>
      <c r="W84" s="5">
        <v>1.8</v>
      </c>
      <c r="X84" s="5">
        <v>0.49218020000000001</v>
      </c>
      <c r="Y84" s="15"/>
      <c r="Z84" s="5" t="s">
        <v>15</v>
      </c>
      <c r="AA84" s="5">
        <v>2.2921809999999998</v>
      </c>
      <c r="AB84" s="5">
        <v>1.6135079999999999</v>
      </c>
      <c r="AC84" s="5">
        <v>0.67867230000000001</v>
      </c>
      <c r="AD84" s="15"/>
      <c r="AE84" s="5" t="s">
        <v>15</v>
      </c>
      <c r="AF84" s="5">
        <v>2.2921809999999998</v>
      </c>
      <c r="AG84" s="5">
        <v>1.3523289999999999</v>
      </c>
      <c r="AH84" s="5">
        <v>0.93985129999999995</v>
      </c>
      <c r="AI84" s="15"/>
      <c r="AJ84" s="5" t="s">
        <v>15</v>
      </c>
      <c r="AK84" s="5">
        <v>2.2921809999999998</v>
      </c>
      <c r="AL84" s="5">
        <v>0.94150429999999996</v>
      </c>
      <c r="AM84" s="5">
        <v>1.350676</v>
      </c>
      <c r="AN84" s="15"/>
      <c r="AO84" s="5" t="s">
        <v>15</v>
      </c>
      <c r="AP84" s="5">
        <v>2.2921809999999998</v>
      </c>
      <c r="AQ84" s="5">
        <v>0.1645894</v>
      </c>
      <c r="AR84" s="5">
        <v>2.1275909999999998</v>
      </c>
      <c r="AS84" s="15"/>
    </row>
    <row r="85" spans="1:45" x14ac:dyDescent="0.25">
      <c r="A85" s="4" t="s">
        <v>16</v>
      </c>
      <c r="B85" s="5">
        <v>44.318919999999999</v>
      </c>
      <c r="C85" s="5">
        <v>43.722439999999999</v>
      </c>
      <c r="D85" s="5">
        <v>0.59648069999999997</v>
      </c>
      <c r="E85" s="18">
        <f>D85*24</f>
        <v>14.3155368</v>
      </c>
      <c r="F85" s="5" t="s">
        <v>16</v>
      </c>
      <c r="G85" s="5">
        <v>44.318919999999999</v>
      </c>
      <c r="H85" s="5">
        <v>41.469140000000003</v>
      </c>
      <c r="I85" s="5">
        <v>2.8497849999999998</v>
      </c>
      <c r="J85" s="18">
        <f>I85*24</f>
        <v>68.394839999999988</v>
      </c>
      <c r="K85" s="5" t="s">
        <v>16</v>
      </c>
      <c r="L85" s="5">
        <v>44.318919999999999</v>
      </c>
      <c r="M85" s="5">
        <v>39.119430000000001</v>
      </c>
      <c r="N85" s="5">
        <v>5.1994930000000004</v>
      </c>
      <c r="O85" s="18">
        <f>N85*24</f>
        <v>124.78783200000001</v>
      </c>
      <c r="P85" s="5" t="s">
        <v>16</v>
      </c>
      <c r="Q85" s="5">
        <v>44.318919999999999</v>
      </c>
      <c r="R85" s="5">
        <v>36.551699999999997</v>
      </c>
      <c r="S85" s="5">
        <v>7.7672210000000002</v>
      </c>
      <c r="T85" s="18">
        <f>S85*24</f>
        <v>186.41330400000001</v>
      </c>
      <c r="U85" s="5" t="s">
        <v>16</v>
      </c>
      <c r="V85" s="5">
        <v>44.318919999999999</v>
      </c>
      <c r="W85" s="5">
        <v>33.581870000000002</v>
      </c>
      <c r="X85" s="5">
        <v>10.73705</v>
      </c>
      <c r="Y85" s="18">
        <f>X85*24</f>
        <v>257.68920000000003</v>
      </c>
      <c r="Z85" s="5" t="s">
        <v>16</v>
      </c>
      <c r="AA85" s="5">
        <v>44.318919999999999</v>
      </c>
      <c r="AB85" s="5">
        <v>29.897860000000001</v>
      </c>
      <c r="AC85" s="5">
        <v>14.421060000000001</v>
      </c>
      <c r="AD85" s="18">
        <f>AC85*24</f>
        <v>346.10544000000004</v>
      </c>
      <c r="AE85" s="5" t="s">
        <v>16</v>
      </c>
      <c r="AF85" s="5">
        <v>44.318919999999999</v>
      </c>
      <c r="AG85" s="5">
        <v>24.899889999999999</v>
      </c>
      <c r="AH85" s="5">
        <v>19.419029999999999</v>
      </c>
      <c r="AI85" s="18">
        <f>AH85*24</f>
        <v>466.05671999999998</v>
      </c>
      <c r="AJ85" s="5" t="s">
        <v>16</v>
      </c>
      <c r="AK85" s="5">
        <v>44.318919999999999</v>
      </c>
      <c r="AL85" s="5">
        <v>17.233550000000001</v>
      </c>
      <c r="AM85" s="5">
        <v>27.085370000000001</v>
      </c>
      <c r="AN85" s="18">
        <f>AM85*24</f>
        <v>650.04888000000005</v>
      </c>
      <c r="AO85" s="5" t="s">
        <v>16</v>
      </c>
      <c r="AP85" s="5">
        <v>44.318919999999999</v>
      </c>
      <c r="AQ85" s="5">
        <v>2.9961739999999999</v>
      </c>
      <c r="AR85" s="5">
        <v>41.322749999999999</v>
      </c>
      <c r="AS85" s="18">
        <f>AR85*24</f>
        <v>991.74599999999998</v>
      </c>
    </row>
    <row r="86" spans="1:45" x14ac:dyDescent="0.25">
      <c r="A86" s="4" t="s">
        <v>17</v>
      </c>
      <c r="B86" s="5">
        <v>0.77083330000000005</v>
      </c>
      <c r="C86" s="5">
        <v>0.79207000000000005</v>
      </c>
      <c r="D86" s="5">
        <v>38.309379999999997</v>
      </c>
      <c r="E86" s="15"/>
      <c r="F86" s="5" t="s">
        <v>17</v>
      </c>
      <c r="G86" s="5">
        <v>0.77083330000000005</v>
      </c>
      <c r="H86" s="5">
        <v>0.74789289999999997</v>
      </c>
      <c r="I86" s="5">
        <v>187.43100000000001</v>
      </c>
      <c r="J86" s="15"/>
      <c r="K86" s="5" t="s">
        <v>17</v>
      </c>
      <c r="L86" s="5">
        <v>0.77083330000000005</v>
      </c>
      <c r="M86" s="5">
        <v>0.70259579999999999</v>
      </c>
      <c r="N86" s="5">
        <v>350.61919999999998</v>
      </c>
      <c r="O86" s="15"/>
      <c r="P86" s="5" t="s">
        <v>17</v>
      </c>
      <c r="Q86" s="5">
        <v>0.77083330000000005</v>
      </c>
      <c r="R86" s="5">
        <v>0.65396359999999998</v>
      </c>
      <c r="S86" s="5">
        <v>537.71979999999996</v>
      </c>
      <c r="T86" s="15"/>
      <c r="U86" s="5" t="s">
        <v>17</v>
      </c>
      <c r="V86" s="5">
        <v>0.77083330000000005</v>
      </c>
      <c r="W86" s="5">
        <v>0.59870069999999997</v>
      </c>
      <c r="X86" s="5">
        <v>764.20870000000002</v>
      </c>
      <c r="Y86" s="15"/>
      <c r="Z86" s="5" t="s">
        <v>17</v>
      </c>
      <c r="AA86" s="5">
        <v>0.77083330000000005</v>
      </c>
      <c r="AB86" s="5">
        <v>0.53127769999999996</v>
      </c>
      <c r="AC86" s="5">
        <v>1056.9100000000001</v>
      </c>
      <c r="AD86" s="15"/>
      <c r="AE86" s="5" t="s">
        <v>17</v>
      </c>
      <c r="AF86" s="5">
        <v>0.77083330000000005</v>
      </c>
      <c r="AG86" s="5">
        <v>0.44112879999999999</v>
      </c>
      <c r="AH86" s="5">
        <v>1467.991</v>
      </c>
      <c r="AI86" s="15"/>
      <c r="AJ86" s="5" t="s">
        <v>17</v>
      </c>
      <c r="AK86" s="5">
        <v>0.77083330000000005</v>
      </c>
      <c r="AL86" s="5">
        <v>0.30446129999999999</v>
      </c>
      <c r="AM86" s="5">
        <v>2115.913</v>
      </c>
      <c r="AN86" s="15"/>
      <c r="AO86" s="5" t="s">
        <v>17</v>
      </c>
      <c r="AP86" s="5">
        <v>0.77083330000000005</v>
      </c>
      <c r="AQ86" s="5">
        <v>5.2796999999999997E-2</v>
      </c>
      <c r="AR86" s="5">
        <v>3342.8229999999999</v>
      </c>
      <c r="AS86" s="6"/>
    </row>
    <row r="87" spans="1:45" x14ac:dyDescent="0.25">
      <c r="A87" s="4" t="s">
        <v>18</v>
      </c>
      <c r="B87" s="5">
        <v>20</v>
      </c>
      <c r="C87" s="5">
        <v>59</v>
      </c>
      <c r="D87" s="5">
        <v>59</v>
      </c>
      <c r="E87" s="15"/>
      <c r="F87" s="5" t="s">
        <v>18</v>
      </c>
      <c r="G87" s="5">
        <v>20</v>
      </c>
      <c r="H87" s="5">
        <v>60</v>
      </c>
      <c r="I87" s="5">
        <v>60</v>
      </c>
      <c r="J87" s="15"/>
      <c r="K87" s="5" t="s">
        <v>18</v>
      </c>
      <c r="L87" s="5">
        <v>20</v>
      </c>
      <c r="M87" s="5">
        <v>61</v>
      </c>
      <c r="N87" s="5">
        <v>61</v>
      </c>
      <c r="O87" s="15"/>
      <c r="P87" s="5" t="s">
        <v>18</v>
      </c>
      <c r="Q87" s="5">
        <v>20</v>
      </c>
      <c r="R87" s="5">
        <v>62</v>
      </c>
      <c r="S87" s="5">
        <v>62</v>
      </c>
      <c r="T87" s="15"/>
      <c r="U87" s="5" t="s">
        <v>18</v>
      </c>
      <c r="V87" s="5">
        <v>20</v>
      </c>
      <c r="W87" s="5">
        <v>63</v>
      </c>
      <c r="X87" s="5">
        <v>63</v>
      </c>
      <c r="Y87" s="15"/>
      <c r="Z87" s="5" t="s">
        <v>18</v>
      </c>
      <c r="AA87" s="5">
        <v>20</v>
      </c>
      <c r="AB87" s="5">
        <v>64</v>
      </c>
      <c r="AC87" s="5">
        <v>64</v>
      </c>
      <c r="AD87" s="15"/>
      <c r="AE87" s="5" t="s">
        <v>18</v>
      </c>
      <c r="AF87" s="5">
        <v>20</v>
      </c>
      <c r="AG87" s="5">
        <v>65</v>
      </c>
      <c r="AH87" s="5">
        <v>65</v>
      </c>
      <c r="AI87" s="15"/>
      <c r="AJ87" s="5" t="s">
        <v>18</v>
      </c>
      <c r="AK87" s="5">
        <v>20</v>
      </c>
      <c r="AL87" s="5">
        <v>66</v>
      </c>
      <c r="AM87" s="5">
        <v>66</v>
      </c>
      <c r="AN87" s="15"/>
      <c r="AO87" s="5" t="s">
        <v>18</v>
      </c>
      <c r="AP87" s="5">
        <v>20</v>
      </c>
      <c r="AQ87" s="5">
        <v>67</v>
      </c>
      <c r="AR87" s="5">
        <v>67</v>
      </c>
      <c r="AS87" s="6"/>
    </row>
    <row r="88" spans="1:45" x14ac:dyDescent="0.25">
      <c r="A88" s="4" t="s">
        <v>19</v>
      </c>
      <c r="B88" s="5">
        <v>1.01325</v>
      </c>
      <c r="C88" s="5">
        <v>0.3</v>
      </c>
      <c r="D88" s="5">
        <v>0.3</v>
      </c>
      <c r="E88" s="15"/>
      <c r="F88" s="5" t="s">
        <v>19</v>
      </c>
      <c r="G88" s="5">
        <v>1.01325</v>
      </c>
      <c r="H88" s="5">
        <v>0.3</v>
      </c>
      <c r="I88" s="5">
        <v>0.3</v>
      </c>
      <c r="J88" s="15"/>
      <c r="K88" s="5" t="s">
        <v>19</v>
      </c>
      <c r="L88" s="5">
        <v>1.01325</v>
      </c>
      <c r="M88" s="5">
        <v>0.3</v>
      </c>
      <c r="N88" s="5">
        <v>0.3</v>
      </c>
      <c r="O88" s="15"/>
      <c r="P88" s="5" t="s">
        <v>19</v>
      </c>
      <c r="Q88" s="5">
        <v>1.01325</v>
      </c>
      <c r="R88" s="5">
        <v>0.3</v>
      </c>
      <c r="S88" s="5">
        <v>0.3</v>
      </c>
      <c r="T88" s="15"/>
      <c r="U88" s="5" t="s">
        <v>19</v>
      </c>
      <c r="V88" s="5">
        <v>1.01325</v>
      </c>
      <c r="W88" s="5">
        <v>0.3</v>
      </c>
      <c r="X88" s="5">
        <v>0.3</v>
      </c>
      <c r="Y88" s="15"/>
      <c r="Z88" s="5" t="s">
        <v>19</v>
      </c>
      <c r="AA88" s="5">
        <v>1.01325</v>
      </c>
      <c r="AB88" s="5">
        <v>0.3</v>
      </c>
      <c r="AC88" s="5">
        <v>0.3</v>
      </c>
      <c r="AD88" s="15"/>
      <c r="AE88" s="5" t="s">
        <v>19</v>
      </c>
      <c r="AF88" s="5">
        <v>1.01325</v>
      </c>
      <c r="AG88" s="5">
        <v>0.3</v>
      </c>
      <c r="AH88" s="5">
        <v>0.3</v>
      </c>
      <c r="AI88" s="15"/>
      <c r="AJ88" s="5" t="s">
        <v>19</v>
      </c>
      <c r="AK88" s="5">
        <v>1.01325</v>
      </c>
      <c r="AL88" s="5">
        <v>0.3</v>
      </c>
      <c r="AM88" s="5">
        <v>0.3</v>
      </c>
      <c r="AN88" s="15"/>
      <c r="AO88" s="5" t="s">
        <v>19</v>
      </c>
      <c r="AP88" s="5">
        <v>1.01325</v>
      </c>
      <c r="AQ88" s="5">
        <v>0.3</v>
      </c>
      <c r="AR88" s="5">
        <v>0.3</v>
      </c>
      <c r="AS88" s="6"/>
    </row>
    <row r="89" spans="1:45" x14ac:dyDescent="0.25">
      <c r="A89" s="4"/>
      <c r="B89" s="5"/>
      <c r="C89" s="5"/>
      <c r="D89" s="5"/>
      <c r="E89" s="15"/>
      <c r="F89" s="5"/>
      <c r="G89" s="5"/>
      <c r="H89" s="5"/>
      <c r="I89" s="5"/>
      <c r="J89" s="15"/>
      <c r="K89" s="5"/>
      <c r="L89" s="5"/>
      <c r="M89" s="5"/>
      <c r="N89" s="5"/>
      <c r="O89" s="15"/>
      <c r="P89" s="5"/>
      <c r="Q89" s="5"/>
      <c r="R89" s="5"/>
      <c r="S89" s="5"/>
      <c r="T89" s="15"/>
      <c r="U89" s="5"/>
      <c r="V89" s="5"/>
      <c r="W89" s="5"/>
      <c r="X89" s="5"/>
      <c r="Y89" s="15"/>
      <c r="Z89" s="5"/>
      <c r="AA89" s="5"/>
      <c r="AB89" s="5"/>
      <c r="AC89" s="5"/>
      <c r="AD89" s="15"/>
      <c r="AE89" s="5"/>
      <c r="AF89" s="5"/>
      <c r="AG89" s="5"/>
      <c r="AH89" s="5"/>
      <c r="AI89" s="15"/>
      <c r="AJ89" s="5"/>
      <c r="AK89" s="5"/>
      <c r="AL89" s="5"/>
      <c r="AM89" s="5"/>
      <c r="AN89" s="15"/>
      <c r="AO89" s="5"/>
      <c r="AP89" s="5"/>
      <c r="AQ89" s="5"/>
      <c r="AR89" s="5"/>
      <c r="AS89" s="6"/>
    </row>
    <row r="90" spans="1:45" x14ac:dyDescent="0.25">
      <c r="A90" s="4" t="s">
        <v>24</v>
      </c>
      <c r="B90" s="11">
        <f>D83/B83</f>
        <v>4.8482113748370491E-2</v>
      </c>
      <c r="C90" s="5"/>
      <c r="D90" s="5"/>
      <c r="E90" s="15"/>
      <c r="F90" s="5" t="s">
        <v>24</v>
      </c>
      <c r="G90" s="11">
        <f>I83/G83</f>
        <v>0.21672793614679817</v>
      </c>
      <c r="H90" s="5"/>
      <c r="I90" s="5"/>
      <c r="J90" s="15"/>
      <c r="K90" s="5" t="s">
        <v>24</v>
      </c>
      <c r="L90" s="11">
        <f>N83/L83</f>
        <v>0.36601600596571665</v>
      </c>
      <c r="M90" s="5"/>
      <c r="N90" s="5"/>
      <c r="O90" s="15"/>
      <c r="P90" s="5" t="s">
        <v>24</v>
      </c>
      <c r="Q90" s="11">
        <f>S83/Q83</f>
        <v>0.49912930403219186</v>
      </c>
      <c r="R90" s="5"/>
      <c r="S90" s="5"/>
      <c r="T90" s="15"/>
      <c r="U90" s="5" t="s">
        <v>24</v>
      </c>
      <c r="V90" s="11">
        <f>X83/V83</f>
        <v>0.61834949434708475</v>
      </c>
      <c r="W90" s="5"/>
      <c r="X90" s="5"/>
      <c r="Y90" s="15"/>
      <c r="Z90" s="5" t="s">
        <v>24</v>
      </c>
      <c r="AA90" s="11">
        <f>AC83/AA83</f>
        <v>0.72556776101517362</v>
      </c>
      <c r="AB90" s="5"/>
      <c r="AC90" s="5"/>
      <c r="AD90" s="15"/>
      <c r="AE90" s="5" t="s">
        <v>24</v>
      </c>
      <c r="AF90" s="11">
        <f>AH83/AF83</f>
        <v>0.82235854494762151</v>
      </c>
      <c r="AG90" s="5"/>
      <c r="AH90" s="5"/>
      <c r="AI90" s="15"/>
      <c r="AJ90" s="5" t="s">
        <v>24</v>
      </c>
      <c r="AK90" s="11">
        <f>AM83/AK83</f>
        <v>0.91004261424899169</v>
      </c>
      <c r="AL90" s="5"/>
      <c r="AM90" s="5"/>
      <c r="AN90" s="15"/>
      <c r="AO90" s="5" t="s">
        <v>24</v>
      </c>
      <c r="AP90" s="11">
        <f>AR83/AP83</f>
        <v>0.98973436700750961</v>
      </c>
      <c r="AQ90" s="5"/>
      <c r="AR90" s="5"/>
      <c r="AS90" s="6"/>
    </row>
    <row r="91" spans="1:45" x14ac:dyDescent="0.25">
      <c r="A91" s="4" t="s">
        <v>25</v>
      </c>
      <c r="B91" s="11">
        <f>(D83)/(D84)</f>
        <v>0.41867776273738677</v>
      </c>
      <c r="C91" s="5"/>
      <c r="D91" s="5"/>
      <c r="E91" s="15"/>
      <c r="F91" s="5" t="s">
        <v>25</v>
      </c>
      <c r="G91" s="11">
        <f>(I83)/(I84)</f>
        <v>0.38369079120754612</v>
      </c>
      <c r="H91" s="5"/>
      <c r="I91" s="5"/>
      <c r="J91" s="15"/>
      <c r="K91" s="5" t="s">
        <v>25</v>
      </c>
      <c r="L91" s="13">
        <f>(N83)/(N84)</f>
        <v>0.34743533306333751</v>
      </c>
      <c r="M91" s="5"/>
      <c r="N91" s="5"/>
      <c r="O91" s="15"/>
      <c r="P91" s="5" t="s">
        <v>25</v>
      </c>
      <c r="Q91" s="13">
        <f>(S83)/(S84)</f>
        <v>0.30985922386279036</v>
      </c>
      <c r="R91" s="5"/>
      <c r="S91" s="5"/>
      <c r="T91" s="15"/>
      <c r="U91" s="5" t="s">
        <v>25</v>
      </c>
      <c r="V91" s="13">
        <f>(X83)/(X84)</f>
        <v>0.2709089069409944</v>
      </c>
      <c r="W91" s="5"/>
      <c r="X91" s="5"/>
      <c r="Y91" s="15"/>
      <c r="Z91" s="5" t="s">
        <v>25</v>
      </c>
      <c r="AA91" s="13">
        <f>(AC83)/(AC84)</f>
        <v>0.23053202554458169</v>
      </c>
      <c r="AB91" s="5"/>
      <c r="AC91" s="5"/>
      <c r="AD91" s="15"/>
      <c r="AE91" s="5" t="s">
        <v>25</v>
      </c>
      <c r="AF91" s="13">
        <f>(AH83)/(AH84)</f>
        <v>0.18867548515387489</v>
      </c>
      <c r="AG91" s="5"/>
      <c r="AH91" s="5"/>
      <c r="AI91" s="15"/>
      <c r="AJ91" s="5" t="s">
        <v>25</v>
      </c>
      <c r="AK91" s="13">
        <f>(AM83)/(AM84)</f>
        <v>0.14528606416342632</v>
      </c>
      <c r="AL91" s="5"/>
      <c r="AM91" s="5"/>
      <c r="AN91" s="15"/>
      <c r="AO91" s="5" t="s">
        <v>25</v>
      </c>
      <c r="AP91" s="13">
        <f>(AR83)/(AR84)</f>
        <v>0.1003099279889791</v>
      </c>
      <c r="AQ91" s="5"/>
      <c r="AR91" s="5"/>
      <c r="AS91" s="6"/>
    </row>
    <row r="92" spans="1:45" ht="15.75" thickBot="1" x14ac:dyDescent="0.3">
      <c r="A92" s="7"/>
      <c r="B92" s="8"/>
      <c r="C92" s="8"/>
      <c r="D92" s="8"/>
      <c r="E92" s="16"/>
      <c r="F92" s="8"/>
      <c r="G92" s="8"/>
      <c r="H92" s="8"/>
      <c r="I92" s="8"/>
      <c r="J92" s="16"/>
      <c r="K92" s="8"/>
      <c r="L92" s="8"/>
      <c r="M92" s="8"/>
      <c r="N92" s="8"/>
      <c r="O92" s="16"/>
      <c r="P92" s="8"/>
      <c r="Q92" s="8"/>
      <c r="R92" s="8"/>
      <c r="S92" s="8"/>
      <c r="T92" s="16"/>
      <c r="U92" s="8"/>
      <c r="V92" s="8"/>
      <c r="W92" s="8"/>
      <c r="X92" s="8"/>
      <c r="Y92" s="16"/>
      <c r="Z92" s="8"/>
      <c r="AA92" s="8"/>
      <c r="AB92" s="8"/>
      <c r="AC92" s="8"/>
      <c r="AD92" s="16"/>
      <c r="AE92" s="8"/>
      <c r="AF92" s="8"/>
      <c r="AG92" s="8"/>
      <c r="AH92" s="8"/>
      <c r="AI92" s="16"/>
      <c r="AJ92" s="8"/>
      <c r="AK92" s="8"/>
      <c r="AL92" s="8"/>
      <c r="AM92" s="8"/>
      <c r="AN92" s="16"/>
      <c r="AO92" s="8"/>
      <c r="AP92" s="8"/>
      <c r="AQ92" s="8"/>
      <c r="AR92" s="8"/>
      <c r="AS92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2"/>
  <sheetViews>
    <sheetView tabSelected="1" topLeftCell="R54" workbookViewId="0">
      <selection activeCell="AJ75" sqref="AJ75"/>
    </sheetView>
  </sheetViews>
  <sheetFormatPr defaultRowHeight="15" x14ac:dyDescent="0.25"/>
  <cols>
    <col min="1" max="1" width="26" bestFit="1" customWidth="1"/>
    <col min="2" max="2" width="12.28515625" customWidth="1"/>
    <col min="3" max="3" width="14.5703125" bestFit="1" customWidth="1"/>
    <col min="4" max="4" width="15.140625" bestFit="1" customWidth="1"/>
    <col min="5" max="5" width="16.5703125" bestFit="1" customWidth="1"/>
    <col min="6" max="6" width="26" bestFit="1" customWidth="1"/>
    <col min="7" max="7" width="18" bestFit="1" customWidth="1"/>
    <col min="8" max="8" width="12" bestFit="1" customWidth="1"/>
    <col min="9" max="9" width="11" bestFit="1" customWidth="1"/>
    <col min="10" max="10" width="16.5703125" bestFit="1" customWidth="1"/>
    <col min="11" max="11" width="26" bestFit="1" customWidth="1"/>
    <col min="15" max="15" width="16.5703125" bestFit="1" customWidth="1"/>
    <col min="16" max="16" width="26" bestFit="1" customWidth="1"/>
    <col min="20" max="20" width="16.5703125" bestFit="1" customWidth="1"/>
    <col min="21" max="21" width="20" bestFit="1" customWidth="1"/>
    <col min="24" max="24" width="11" bestFit="1" customWidth="1"/>
    <col min="25" max="25" width="16.5703125" bestFit="1" customWidth="1"/>
    <col min="26" max="26" width="20" bestFit="1" customWidth="1"/>
    <col min="30" max="30" width="16.5703125" bestFit="1" customWidth="1"/>
    <col min="31" max="31" width="20" bestFit="1" customWidth="1"/>
    <col min="35" max="35" width="16.5703125" bestFit="1" customWidth="1"/>
    <col min="36" max="36" width="20" bestFit="1" customWidth="1"/>
    <col min="40" max="40" width="16.5703125" bestFit="1" customWidth="1"/>
    <col min="41" max="41" width="20" bestFit="1" customWidth="1"/>
    <col min="45" max="45" width="16.5703125" bestFit="1" customWidth="1"/>
  </cols>
  <sheetData>
    <row r="1" spans="1:40" x14ac:dyDescent="0.25">
      <c r="A1" s="1"/>
      <c r="B1" s="2"/>
      <c r="C1" s="2"/>
      <c r="D1" s="2" t="s">
        <v>8</v>
      </c>
      <c r="E1" s="2"/>
      <c r="F1" s="2" t="s">
        <v>7</v>
      </c>
      <c r="G1" s="2"/>
      <c r="H1" s="3" t="s">
        <v>6</v>
      </c>
      <c r="M1" t="s">
        <v>26</v>
      </c>
    </row>
    <row r="2" spans="1:40" x14ac:dyDescent="0.25">
      <c r="A2" s="4" t="s">
        <v>0</v>
      </c>
      <c r="B2" s="5">
        <v>0.9</v>
      </c>
      <c r="C2" s="5" t="s">
        <v>4</v>
      </c>
      <c r="D2" s="5">
        <v>1000</v>
      </c>
      <c r="E2" s="5" t="s">
        <v>2</v>
      </c>
      <c r="F2" s="5">
        <f>D2*B2</f>
        <v>900</v>
      </c>
      <c r="G2" s="5" t="s">
        <v>5</v>
      </c>
      <c r="H2" s="6">
        <f>F2/F4</f>
        <v>0.84405755347104605</v>
      </c>
      <c r="J2">
        <v>1110</v>
      </c>
      <c r="K2" t="s">
        <v>23</v>
      </c>
      <c r="M2">
        <v>18.015280000000001</v>
      </c>
      <c r="N2" t="s">
        <v>27</v>
      </c>
    </row>
    <row r="3" spans="1:40" x14ac:dyDescent="0.25">
      <c r="A3" s="4" t="s">
        <v>1</v>
      </c>
      <c r="B3" s="5">
        <v>0.21</v>
      </c>
      <c r="C3" s="5" t="s">
        <v>4</v>
      </c>
      <c r="D3" s="5">
        <v>791.8</v>
      </c>
      <c r="E3" s="5" t="s">
        <v>2</v>
      </c>
      <c r="F3" s="5">
        <f>D3*B3</f>
        <v>166.27799999999999</v>
      </c>
      <c r="G3" s="5" t="s">
        <v>5</v>
      </c>
      <c r="H3" s="6">
        <f>F3/F4</f>
        <v>0.15594244652895398</v>
      </c>
      <c r="M3">
        <v>32.04</v>
      </c>
      <c r="N3" t="s">
        <v>27</v>
      </c>
    </row>
    <row r="4" spans="1:40" ht="15.75" thickBot="1" x14ac:dyDescent="0.3">
      <c r="A4" s="7" t="s">
        <v>3</v>
      </c>
      <c r="B4" s="8">
        <f>SUM(B2:B3)</f>
        <v>1.1100000000000001</v>
      </c>
      <c r="C4" s="8" t="s">
        <v>4</v>
      </c>
      <c r="D4" s="8"/>
      <c r="E4" s="8"/>
      <c r="F4" s="8">
        <f>SUM(F2:F3)</f>
        <v>1066.278</v>
      </c>
      <c r="G4" s="8" t="s">
        <v>5</v>
      </c>
      <c r="H4" s="9"/>
    </row>
    <row r="6" spans="1:40" ht="15.75" thickBot="1" x14ac:dyDescent="0.3"/>
    <row r="7" spans="1:40" x14ac:dyDescent="0.25">
      <c r="A7" s="1" t="s">
        <v>9</v>
      </c>
      <c r="B7" s="17">
        <v>37</v>
      </c>
      <c r="C7" s="2" t="s">
        <v>12</v>
      </c>
      <c r="D7" s="2"/>
      <c r="E7" s="14"/>
      <c r="F7" s="17">
        <v>38</v>
      </c>
      <c r="G7" s="2" t="s">
        <v>12</v>
      </c>
      <c r="H7" s="2"/>
      <c r="I7" s="2"/>
      <c r="J7" s="14"/>
      <c r="K7" s="17">
        <v>39</v>
      </c>
      <c r="L7" s="2" t="s">
        <v>12</v>
      </c>
      <c r="M7" s="2"/>
      <c r="N7" s="2"/>
      <c r="O7" s="14"/>
      <c r="P7" s="17">
        <v>40</v>
      </c>
      <c r="Q7" s="2" t="s">
        <v>12</v>
      </c>
      <c r="R7" s="2"/>
      <c r="S7" s="2"/>
      <c r="T7" s="14"/>
      <c r="U7" s="17">
        <v>41</v>
      </c>
      <c r="V7" s="2" t="s">
        <v>12</v>
      </c>
      <c r="W7" s="2"/>
      <c r="X7" s="2"/>
      <c r="Y7" s="14"/>
      <c r="Z7" s="17">
        <v>42</v>
      </c>
      <c r="AA7" s="2" t="s">
        <v>12</v>
      </c>
      <c r="AB7" s="2"/>
      <c r="AC7" s="2"/>
      <c r="AD7" s="14"/>
      <c r="AE7" s="17">
        <v>43</v>
      </c>
      <c r="AF7" s="2" t="s">
        <v>12</v>
      </c>
      <c r="AG7" s="2"/>
      <c r="AH7" s="2"/>
      <c r="AI7" s="14"/>
      <c r="AJ7" s="17">
        <v>44</v>
      </c>
      <c r="AK7" s="2" t="s">
        <v>12</v>
      </c>
      <c r="AL7" s="2"/>
      <c r="AM7" s="2"/>
      <c r="AN7" s="3"/>
    </row>
    <row r="8" spans="1:40" x14ac:dyDescent="0.25">
      <c r="A8" s="4" t="s">
        <v>10</v>
      </c>
      <c r="B8" s="5">
        <v>10</v>
      </c>
      <c r="C8" s="5" t="s">
        <v>11</v>
      </c>
      <c r="D8" s="5"/>
      <c r="E8" s="15"/>
      <c r="F8" s="5"/>
      <c r="G8" s="5"/>
      <c r="H8" s="5"/>
      <c r="I8" s="5"/>
      <c r="J8" s="15"/>
      <c r="K8" s="5"/>
      <c r="L8" s="5"/>
      <c r="M8" s="5"/>
      <c r="N8" s="5"/>
      <c r="O8" s="15"/>
      <c r="P8" s="5"/>
      <c r="Q8" s="5"/>
      <c r="R8" s="5"/>
      <c r="S8" s="5"/>
      <c r="T8" s="15"/>
      <c r="U8" s="5"/>
      <c r="V8" s="5"/>
      <c r="W8" s="5"/>
      <c r="X8" s="5"/>
      <c r="Y8" s="15"/>
      <c r="Z8" s="5"/>
      <c r="AA8" s="5"/>
      <c r="AB8" s="5"/>
      <c r="AC8" s="5"/>
      <c r="AD8" s="15"/>
      <c r="AE8" s="5"/>
      <c r="AF8" s="5"/>
      <c r="AG8" s="5"/>
      <c r="AH8" s="5"/>
      <c r="AI8" s="15"/>
      <c r="AJ8" s="5"/>
      <c r="AK8" s="5"/>
      <c r="AL8" s="5"/>
      <c r="AM8" s="5"/>
      <c r="AN8" s="6"/>
    </row>
    <row r="9" spans="1:40" x14ac:dyDescent="0.25">
      <c r="A9" s="4"/>
      <c r="B9" s="5"/>
      <c r="C9" s="5"/>
      <c r="D9" s="5"/>
      <c r="E9" s="15"/>
      <c r="F9" s="5"/>
      <c r="G9" s="5"/>
      <c r="H9" s="5"/>
      <c r="I9" s="5"/>
      <c r="J9" s="15"/>
      <c r="K9" s="5"/>
      <c r="L9" s="5"/>
      <c r="M9" s="5"/>
      <c r="N9" s="5"/>
      <c r="O9" s="15"/>
      <c r="P9" s="5"/>
      <c r="Q9" s="5"/>
      <c r="R9" s="5"/>
      <c r="S9" s="5"/>
      <c r="T9" s="15"/>
      <c r="U9" s="5"/>
      <c r="V9" s="5"/>
      <c r="W9" s="5"/>
      <c r="X9" s="5"/>
      <c r="Y9" s="15"/>
      <c r="Z9" s="5"/>
      <c r="AA9" s="5"/>
      <c r="AB9" s="5"/>
      <c r="AC9" s="5"/>
      <c r="AD9" s="15"/>
      <c r="AE9" s="5"/>
      <c r="AF9" s="5"/>
      <c r="AG9" s="5"/>
      <c r="AH9" s="5"/>
      <c r="AI9" s="15"/>
      <c r="AJ9" s="5"/>
      <c r="AK9" s="5"/>
      <c r="AL9" s="5"/>
      <c r="AM9" s="5"/>
      <c r="AN9" s="6"/>
    </row>
    <row r="10" spans="1:40" x14ac:dyDescent="0.25">
      <c r="A10" s="4"/>
      <c r="B10" s="5" t="s">
        <v>20</v>
      </c>
      <c r="C10" s="5" t="s">
        <v>21</v>
      </c>
      <c r="D10" s="5" t="s">
        <v>22</v>
      </c>
      <c r="E10" s="15" t="s">
        <v>28</v>
      </c>
      <c r="F10" s="5"/>
      <c r="G10" s="5" t="s">
        <v>20</v>
      </c>
      <c r="H10" s="5" t="s">
        <v>21</v>
      </c>
      <c r="I10" s="5" t="s">
        <v>22</v>
      </c>
      <c r="J10" s="15" t="s">
        <v>28</v>
      </c>
      <c r="K10" s="5"/>
      <c r="L10" s="5" t="s">
        <v>20</v>
      </c>
      <c r="M10" s="5" t="s">
        <v>21</v>
      </c>
      <c r="N10" s="5" t="s">
        <v>22</v>
      </c>
      <c r="O10" s="15" t="s">
        <v>28</v>
      </c>
      <c r="P10" s="5"/>
      <c r="Q10" s="5" t="s">
        <v>20</v>
      </c>
      <c r="R10" s="5" t="s">
        <v>21</v>
      </c>
      <c r="S10" s="5" t="s">
        <v>22</v>
      </c>
      <c r="T10" s="15" t="s">
        <v>28</v>
      </c>
      <c r="U10" s="5"/>
      <c r="V10" s="5" t="s">
        <v>20</v>
      </c>
      <c r="W10" s="5" t="s">
        <v>21</v>
      </c>
      <c r="X10" s="5" t="s">
        <v>22</v>
      </c>
      <c r="Y10" s="15" t="s">
        <v>28</v>
      </c>
      <c r="Z10" s="5"/>
      <c r="AA10" s="5" t="s">
        <v>20</v>
      </c>
      <c r="AB10" s="5" t="s">
        <v>21</v>
      </c>
      <c r="AC10" s="5" t="s">
        <v>22</v>
      </c>
      <c r="AD10" s="15" t="s">
        <v>28</v>
      </c>
      <c r="AE10" s="5"/>
      <c r="AF10" s="5" t="s">
        <v>20</v>
      </c>
      <c r="AG10" s="5" t="s">
        <v>21</v>
      </c>
      <c r="AH10" s="5" t="s">
        <v>22</v>
      </c>
      <c r="AI10" s="15" t="s">
        <v>28</v>
      </c>
      <c r="AJ10" s="5"/>
      <c r="AK10" s="5" t="s">
        <v>20</v>
      </c>
      <c r="AL10" s="5" t="s">
        <v>21</v>
      </c>
      <c r="AM10" s="5" t="s">
        <v>22</v>
      </c>
      <c r="AN10" s="15" t="s">
        <v>28</v>
      </c>
    </row>
    <row r="11" spans="1:40" x14ac:dyDescent="0.25">
      <c r="A11" s="4" t="s">
        <v>13</v>
      </c>
      <c r="B11" s="5">
        <v>2.0548989999999998</v>
      </c>
      <c r="C11" s="5">
        <v>2.0206650000000002</v>
      </c>
      <c r="D11" s="5">
        <v>3.4234199999999999E-2</v>
      </c>
      <c r="E11" s="18">
        <f>E14-E12</f>
        <v>19.66637800380829</v>
      </c>
      <c r="F11" s="5" t="s">
        <v>13</v>
      </c>
      <c r="G11" s="5">
        <v>2.0548989999999998</v>
      </c>
      <c r="H11" s="5">
        <v>1.9551559999999999</v>
      </c>
      <c r="I11" s="5">
        <v>9.9743100000000001E-2</v>
      </c>
      <c r="J11" s="18">
        <f>J14-J12</f>
        <v>55.950419186393411</v>
      </c>
      <c r="K11" s="5" t="s">
        <v>13</v>
      </c>
      <c r="L11" s="5">
        <v>2.0548989999999998</v>
      </c>
      <c r="M11" s="5">
        <v>1.8722840000000001</v>
      </c>
      <c r="N11" s="5">
        <v>0.182615</v>
      </c>
      <c r="O11" s="18">
        <f>O14-O12</f>
        <v>99.856950892102972</v>
      </c>
      <c r="P11" s="5" t="s">
        <v>13</v>
      </c>
      <c r="Q11" s="5">
        <v>2.0548989999999998</v>
      </c>
      <c r="R11" s="5">
        <v>1.7627619999999999</v>
      </c>
      <c r="S11" s="5">
        <v>0.29213660000000002</v>
      </c>
      <c r="T11" s="18">
        <f>T14-T12</f>
        <v>155.43250736258915</v>
      </c>
      <c r="U11" s="5" t="s">
        <v>13</v>
      </c>
      <c r="V11" s="5">
        <v>2.0548989999999998</v>
      </c>
      <c r="W11" s="5">
        <v>1.6096269999999999</v>
      </c>
      <c r="X11" s="5">
        <v>0.4452718</v>
      </c>
      <c r="Y11" s="18">
        <f>Y14-Y12</f>
        <v>230.04041710782968</v>
      </c>
      <c r="Z11" s="5" t="s">
        <v>13</v>
      </c>
      <c r="AA11" s="5">
        <v>2.0548989999999998</v>
      </c>
      <c r="AB11" s="5">
        <v>1.3781369999999999</v>
      </c>
      <c r="AC11" s="5">
        <v>0.67676219999999998</v>
      </c>
      <c r="AD11" s="18">
        <f>AD14-AD12</f>
        <v>338.72854003370537</v>
      </c>
      <c r="AE11" s="5" t="s">
        <v>13</v>
      </c>
      <c r="AF11" s="5">
        <v>2.0548989999999998</v>
      </c>
      <c r="AG11" s="5">
        <v>0.984066</v>
      </c>
      <c r="AH11" s="5">
        <v>1.0708329999999999</v>
      </c>
      <c r="AI11" s="18">
        <f>AI14-AI12</f>
        <v>517.93832749267062</v>
      </c>
      <c r="AJ11" s="5" t="s">
        <v>13</v>
      </c>
      <c r="AK11" s="5">
        <v>2.0548989999999998</v>
      </c>
      <c r="AL11" s="5">
        <v>0.15658530000000001</v>
      </c>
      <c r="AM11" s="5">
        <v>1.8983140000000001</v>
      </c>
      <c r="AN11" s="18">
        <f>AN14-AN12</f>
        <v>884.79107450198865</v>
      </c>
    </row>
    <row r="12" spans="1:40" x14ac:dyDescent="0.25">
      <c r="A12" s="4" t="s">
        <v>14</v>
      </c>
      <c r="B12" s="5">
        <v>0.21338399999999999</v>
      </c>
      <c r="C12" s="5">
        <v>0.18837899999999999</v>
      </c>
      <c r="D12" s="5">
        <v>2.5004999999999999E-2</v>
      </c>
      <c r="E12" s="15">
        <f>E14*B20</f>
        <v>14.36451799619171</v>
      </c>
      <c r="F12" s="5" t="s">
        <v>14</v>
      </c>
      <c r="G12" s="5">
        <v>0.21338399999999999</v>
      </c>
      <c r="H12" s="5">
        <v>0.15174650000000001</v>
      </c>
      <c r="I12" s="5">
        <v>6.1637499999999998E-2</v>
      </c>
      <c r="J12" s="15">
        <f>J14*G20</f>
        <v>34.575228813606579</v>
      </c>
      <c r="K12" s="5" t="s">
        <v>14</v>
      </c>
      <c r="L12" s="5">
        <v>0.21338399999999999</v>
      </c>
      <c r="M12" s="5">
        <v>0.11932130000000001</v>
      </c>
      <c r="N12" s="5">
        <v>9.4062699999999999E-2</v>
      </c>
      <c r="O12" s="15">
        <f>O14*L20</f>
        <v>51.435065107897017</v>
      </c>
      <c r="P12" s="5" t="s">
        <v>14</v>
      </c>
      <c r="Q12" s="5">
        <v>0.21338399999999999</v>
      </c>
      <c r="R12" s="5">
        <v>9.0482800000000002E-2</v>
      </c>
      <c r="S12" s="5">
        <v>0.1229012</v>
      </c>
      <c r="T12" s="15">
        <f>T14*Q20</f>
        <v>65.390100637410868</v>
      </c>
      <c r="U12" s="5" t="s">
        <v>14</v>
      </c>
      <c r="V12" s="5">
        <v>0.21338399999999999</v>
      </c>
      <c r="W12" s="5">
        <v>6.4721899999999999E-2</v>
      </c>
      <c r="X12" s="5">
        <v>0.14866209999999999</v>
      </c>
      <c r="Y12" s="15">
        <f>Y14*V20</f>
        <v>76.803182892170312</v>
      </c>
      <c r="Z12" s="5" t="s">
        <v>14</v>
      </c>
      <c r="AA12" s="5">
        <v>0.21338399999999999</v>
      </c>
      <c r="AB12" s="5">
        <v>4.1617000000000001E-2</v>
      </c>
      <c r="AC12" s="5">
        <v>0.1717669</v>
      </c>
      <c r="AD12" s="15">
        <f>AD14*AA20</f>
        <v>85.971619966294625</v>
      </c>
      <c r="AE12" s="5" t="s">
        <v>14</v>
      </c>
      <c r="AF12" s="5">
        <v>0.21338399999999999</v>
      </c>
      <c r="AG12" s="5">
        <v>2.0817599999999999E-2</v>
      </c>
      <c r="AH12" s="5">
        <v>0.1925664</v>
      </c>
      <c r="AI12" s="15">
        <f>AI14*AF20</f>
        <v>93.140072507329421</v>
      </c>
      <c r="AJ12" s="5" t="s">
        <v>14</v>
      </c>
      <c r="AK12" s="5">
        <v>0.21338399999999999</v>
      </c>
      <c r="AL12" s="5">
        <v>2.0292399999999999E-3</v>
      </c>
      <c r="AM12" s="5">
        <v>0.21135480000000001</v>
      </c>
      <c r="AN12" s="15">
        <f>AN14*AK20</f>
        <v>98.511005498011315</v>
      </c>
    </row>
    <row r="13" spans="1:40" x14ac:dyDescent="0.25">
      <c r="A13" s="4" t="s">
        <v>15</v>
      </c>
      <c r="B13" s="5">
        <v>2.2682829999999998</v>
      </c>
      <c r="C13" s="5">
        <v>2.209044</v>
      </c>
      <c r="D13" s="5">
        <v>5.9239199999999999E-2</v>
      </c>
      <c r="E13" s="15"/>
      <c r="F13" s="5" t="s">
        <v>15</v>
      </c>
      <c r="G13" s="5">
        <v>2.2682829999999998</v>
      </c>
      <c r="H13" s="5">
        <v>2.1069019999999998</v>
      </c>
      <c r="I13" s="5">
        <v>0.16138069999999999</v>
      </c>
      <c r="J13" s="15"/>
      <c r="K13" s="5" t="s">
        <v>15</v>
      </c>
      <c r="L13" s="5">
        <v>2.2682829999999998</v>
      </c>
      <c r="M13" s="5">
        <v>1.9916050000000001</v>
      </c>
      <c r="N13" s="5">
        <v>0.27667770000000003</v>
      </c>
      <c r="O13" s="15"/>
      <c r="P13" s="5" t="s">
        <v>15</v>
      </c>
      <c r="Q13" s="5">
        <v>2.2682829999999998</v>
      </c>
      <c r="R13" s="5">
        <v>1.853245</v>
      </c>
      <c r="S13" s="5">
        <v>0.41503780000000001</v>
      </c>
      <c r="T13" s="15"/>
      <c r="U13" s="5" t="s">
        <v>15</v>
      </c>
      <c r="V13" s="5">
        <v>2.2682829999999998</v>
      </c>
      <c r="W13" s="5">
        <v>1.6743490000000001</v>
      </c>
      <c r="X13" s="5">
        <v>0.59393390000000001</v>
      </c>
      <c r="Y13" s="15"/>
      <c r="Z13" s="5" t="s">
        <v>15</v>
      </c>
      <c r="AA13" s="5">
        <v>2.2682829999999998</v>
      </c>
      <c r="AB13" s="5">
        <v>1.419754</v>
      </c>
      <c r="AC13" s="5">
        <v>0.84852919999999998</v>
      </c>
      <c r="AD13" s="15"/>
      <c r="AE13" s="5" t="s">
        <v>15</v>
      </c>
      <c r="AF13" s="5">
        <v>2.2682829999999998</v>
      </c>
      <c r="AG13" s="5">
        <v>1.0048840000000001</v>
      </c>
      <c r="AH13" s="5">
        <v>1.2634000000000001</v>
      </c>
      <c r="AI13" s="15"/>
      <c r="AJ13" s="5" t="s">
        <v>15</v>
      </c>
      <c r="AK13" s="5">
        <v>2.2682829999999998</v>
      </c>
      <c r="AL13" s="5">
        <v>0.15861449999999999</v>
      </c>
      <c r="AM13" s="5">
        <v>2.1096689999999998</v>
      </c>
      <c r="AN13" s="15"/>
    </row>
    <row r="14" spans="1:40" x14ac:dyDescent="0.25">
      <c r="A14" s="4" t="s">
        <v>16</v>
      </c>
      <c r="B14" s="5">
        <v>43.856870000000001</v>
      </c>
      <c r="C14" s="5">
        <v>42.43891</v>
      </c>
      <c r="D14" s="5">
        <v>1.4179539999999999</v>
      </c>
      <c r="E14" s="18">
        <f>D14*24</f>
        <v>34.030895999999998</v>
      </c>
      <c r="F14" s="5" t="s">
        <v>16</v>
      </c>
      <c r="G14" s="5">
        <v>43.856870000000001</v>
      </c>
      <c r="H14" s="5">
        <v>40.084969999999998</v>
      </c>
      <c r="I14" s="5">
        <v>3.7719019999999999</v>
      </c>
      <c r="J14" s="18">
        <f>I14*24</f>
        <v>90.52564799999999</v>
      </c>
      <c r="K14" s="5" t="s">
        <v>16</v>
      </c>
      <c r="L14" s="5">
        <v>43.856870000000001</v>
      </c>
      <c r="M14" s="5">
        <v>37.55303</v>
      </c>
      <c r="N14" s="5">
        <v>6.3038340000000002</v>
      </c>
      <c r="O14" s="18">
        <f>N14*24</f>
        <v>151.29201599999999</v>
      </c>
      <c r="P14" s="5" t="s">
        <v>16</v>
      </c>
      <c r="Q14" s="5">
        <v>43.856870000000001</v>
      </c>
      <c r="R14" s="5">
        <v>34.655929999999998</v>
      </c>
      <c r="S14" s="5">
        <v>9.2009419999999995</v>
      </c>
      <c r="T14" s="18">
        <f>S14*24</f>
        <v>220.822608</v>
      </c>
      <c r="U14" s="5" t="s">
        <v>16</v>
      </c>
      <c r="V14" s="5">
        <v>43.856870000000001</v>
      </c>
      <c r="W14" s="5">
        <v>31.071719999999999</v>
      </c>
      <c r="X14" s="5">
        <v>12.78515</v>
      </c>
      <c r="Y14" s="18">
        <f>X14*24</f>
        <v>306.84359999999998</v>
      </c>
      <c r="Z14" s="5" t="s">
        <v>16</v>
      </c>
      <c r="AA14" s="5">
        <v>43.856870000000001</v>
      </c>
      <c r="AB14" s="5">
        <v>26.161020000000001</v>
      </c>
      <c r="AC14" s="5">
        <v>17.69584</v>
      </c>
      <c r="AD14" s="18">
        <f>AC14*24</f>
        <v>424.70015999999998</v>
      </c>
      <c r="AE14" s="5" t="s">
        <v>16</v>
      </c>
      <c r="AF14" s="5">
        <v>43.856870000000001</v>
      </c>
      <c r="AG14" s="5">
        <v>18.39527</v>
      </c>
      <c r="AH14" s="5">
        <v>25.461600000000001</v>
      </c>
      <c r="AI14" s="18">
        <f>AH14*24</f>
        <v>611.07839999999999</v>
      </c>
      <c r="AJ14" s="5" t="s">
        <v>16</v>
      </c>
      <c r="AK14" s="5">
        <v>43.856870000000001</v>
      </c>
      <c r="AL14" s="5">
        <v>2.885948</v>
      </c>
      <c r="AM14" s="5">
        <v>40.97092</v>
      </c>
      <c r="AN14" s="18">
        <f>AM14*24</f>
        <v>983.30207999999993</v>
      </c>
    </row>
    <row r="15" spans="1:40" x14ac:dyDescent="0.25">
      <c r="A15" s="4" t="s">
        <v>17</v>
      </c>
      <c r="B15" s="5">
        <v>0.77083330000000005</v>
      </c>
      <c r="C15" s="5">
        <v>0.74875349999999996</v>
      </c>
      <c r="D15" s="5">
        <v>254.59950000000001</v>
      </c>
      <c r="E15" s="15"/>
      <c r="F15" s="5" t="s">
        <v>17</v>
      </c>
      <c r="G15" s="5">
        <v>0.77083330000000005</v>
      </c>
      <c r="H15" s="5">
        <v>0.70398000000000005</v>
      </c>
      <c r="I15" s="5">
        <v>695.82090000000005</v>
      </c>
      <c r="J15" s="15"/>
      <c r="K15" s="5" t="s">
        <v>17</v>
      </c>
      <c r="L15" s="5">
        <v>0.77083330000000005</v>
      </c>
      <c r="M15" s="5">
        <v>0.65671369999999996</v>
      </c>
      <c r="N15" s="5">
        <v>1196.778</v>
      </c>
      <c r="O15" s="15"/>
      <c r="P15" s="5" t="s">
        <v>17</v>
      </c>
      <c r="Q15" s="5">
        <v>0.77083330000000005</v>
      </c>
      <c r="R15" s="5">
        <v>0.60367079999999995</v>
      </c>
      <c r="S15" s="5">
        <v>1801.01</v>
      </c>
      <c r="T15" s="15"/>
      <c r="U15" s="5" t="s">
        <v>17</v>
      </c>
      <c r="V15" s="5">
        <v>0.77083330000000005</v>
      </c>
      <c r="W15" s="5">
        <v>0.53927510000000001</v>
      </c>
      <c r="X15" s="5">
        <v>2585.54</v>
      </c>
      <c r="Y15" s="15"/>
      <c r="Z15" s="5" t="s">
        <v>17</v>
      </c>
      <c r="AA15" s="5">
        <v>0.77083330000000005</v>
      </c>
      <c r="AB15" s="5">
        <v>0.45252750000000003</v>
      </c>
      <c r="AC15" s="5">
        <v>3705.6129999999998</v>
      </c>
      <c r="AD15" s="15"/>
      <c r="AE15" s="5" t="s">
        <v>17</v>
      </c>
      <c r="AF15" s="5">
        <v>0.77083330000000005</v>
      </c>
      <c r="AG15" s="5">
        <v>0.31721690000000002</v>
      </c>
      <c r="AH15" s="5">
        <v>5534.902</v>
      </c>
      <c r="AI15" s="15"/>
      <c r="AJ15" s="5" t="s">
        <v>17</v>
      </c>
      <c r="AK15" s="5">
        <v>0.77083330000000005</v>
      </c>
      <c r="AL15" s="5">
        <v>4.9625599999999999E-2</v>
      </c>
      <c r="AM15" s="5">
        <v>9271.6059999999998</v>
      </c>
      <c r="AN15" s="6"/>
    </row>
    <row r="16" spans="1:40" x14ac:dyDescent="0.25">
      <c r="A16" s="4" t="s">
        <v>18</v>
      </c>
      <c r="B16" s="5">
        <v>30</v>
      </c>
      <c r="C16" s="5">
        <v>37</v>
      </c>
      <c r="D16" s="5">
        <v>37</v>
      </c>
      <c r="E16" s="15"/>
      <c r="F16" s="5" t="s">
        <v>18</v>
      </c>
      <c r="G16" s="5">
        <v>30</v>
      </c>
      <c r="H16" s="5">
        <v>38</v>
      </c>
      <c r="I16" s="5">
        <v>38</v>
      </c>
      <c r="J16" s="15"/>
      <c r="K16" s="5" t="s">
        <v>18</v>
      </c>
      <c r="L16" s="5">
        <v>30</v>
      </c>
      <c r="M16" s="5">
        <v>39</v>
      </c>
      <c r="N16" s="5">
        <v>39</v>
      </c>
      <c r="O16" s="15"/>
      <c r="P16" s="5" t="s">
        <v>18</v>
      </c>
      <c r="Q16" s="5">
        <v>30</v>
      </c>
      <c r="R16" s="5">
        <v>40</v>
      </c>
      <c r="S16" s="5">
        <v>40</v>
      </c>
      <c r="T16" s="15"/>
      <c r="U16" s="5" t="s">
        <v>18</v>
      </c>
      <c r="V16" s="5">
        <v>30</v>
      </c>
      <c r="W16" s="5">
        <v>41</v>
      </c>
      <c r="X16" s="5">
        <v>41</v>
      </c>
      <c r="Y16" s="15"/>
      <c r="Z16" s="5" t="s">
        <v>18</v>
      </c>
      <c r="AA16" s="5">
        <v>30</v>
      </c>
      <c r="AB16" s="5">
        <v>42</v>
      </c>
      <c r="AC16" s="5">
        <v>42</v>
      </c>
      <c r="AD16" s="15"/>
      <c r="AE16" s="5" t="s">
        <v>18</v>
      </c>
      <c r="AF16" s="5">
        <v>30</v>
      </c>
      <c r="AG16" s="5">
        <v>43</v>
      </c>
      <c r="AH16" s="5">
        <v>43</v>
      </c>
      <c r="AI16" s="15"/>
      <c r="AJ16" s="5" t="s">
        <v>18</v>
      </c>
      <c r="AK16" s="5">
        <v>30</v>
      </c>
      <c r="AL16" s="5">
        <v>44</v>
      </c>
      <c r="AM16" s="5">
        <v>44</v>
      </c>
      <c r="AN16" s="6"/>
    </row>
    <row r="17" spans="1:40" x14ac:dyDescent="0.25">
      <c r="A17" s="4" t="s">
        <v>19</v>
      </c>
      <c r="B17" s="5">
        <v>1.01325</v>
      </c>
      <c r="C17" s="5">
        <v>0.1</v>
      </c>
      <c r="D17" s="5">
        <v>0.1</v>
      </c>
      <c r="E17" s="15"/>
      <c r="F17" s="5" t="s">
        <v>19</v>
      </c>
      <c r="G17" s="5">
        <v>1.01325</v>
      </c>
      <c r="H17" s="5">
        <v>0.1</v>
      </c>
      <c r="I17" s="5">
        <v>0.1</v>
      </c>
      <c r="J17" s="15"/>
      <c r="K17" s="5" t="s">
        <v>19</v>
      </c>
      <c r="L17" s="5">
        <v>1.01325</v>
      </c>
      <c r="M17" s="5">
        <v>0.1</v>
      </c>
      <c r="N17" s="5">
        <v>0.1</v>
      </c>
      <c r="O17" s="15"/>
      <c r="P17" s="5" t="s">
        <v>19</v>
      </c>
      <c r="Q17" s="5">
        <v>1.01325</v>
      </c>
      <c r="R17" s="5">
        <v>0.1</v>
      </c>
      <c r="S17" s="5">
        <v>0.1</v>
      </c>
      <c r="T17" s="15"/>
      <c r="U17" s="5" t="s">
        <v>19</v>
      </c>
      <c r="V17" s="5">
        <v>1.01325</v>
      </c>
      <c r="W17" s="5">
        <v>0.1</v>
      </c>
      <c r="X17" s="5">
        <v>0.1</v>
      </c>
      <c r="Y17" s="15"/>
      <c r="Z17" s="5" t="s">
        <v>19</v>
      </c>
      <c r="AA17" s="5">
        <v>1.01325</v>
      </c>
      <c r="AB17" s="5">
        <v>0.1</v>
      </c>
      <c r="AC17" s="5">
        <v>0.1</v>
      </c>
      <c r="AD17" s="15"/>
      <c r="AE17" s="5" t="s">
        <v>19</v>
      </c>
      <c r="AF17" s="5">
        <v>1.01325</v>
      </c>
      <c r="AG17" s="5">
        <v>0.1</v>
      </c>
      <c r="AH17" s="5">
        <v>0.1</v>
      </c>
      <c r="AI17" s="15"/>
      <c r="AJ17" s="5" t="s">
        <v>19</v>
      </c>
      <c r="AK17" s="5">
        <v>1.01325</v>
      </c>
      <c r="AL17" s="5">
        <v>0.1</v>
      </c>
      <c r="AM17" s="5">
        <v>0.1</v>
      </c>
      <c r="AN17" s="6"/>
    </row>
    <row r="18" spans="1:40" x14ac:dyDescent="0.25">
      <c r="A18" s="4"/>
      <c r="B18" s="5"/>
      <c r="C18" s="5"/>
      <c r="D18" s="5"/>
      <c r="E18" s="15"/>
      <c r="F18" s="5"/>
      <c r="G18" s="5"/>
      <c r="H18" s="5"/>
      <c r="I18" s="5"/>
      <c r="J18" s="15"/>
      <c r="K18" s="5"/>
      <c r="L18" s="5"/>
      <c r="M18" s="5"/>
      <c r="N18" s="5"/>
      <c r="O18" s="15"/>
      <c r="P18" s="5"/>
      <c r="Q18" s="5"/>
      <c r="R18" s="5"/>
      <c r="S18" s="5"/>
      <c r="T18" s="15"/>
      <c r="U18" s="5"/>
      <c r="V18" s="5"/>
      <c r="W18" s="5"/>
      <c r="X18" s="5"/>
      <c r="Y18" s="15"/>
      <c r="Z18" s="5"/>
      <c r="AA18" s="5"/>
      <c r="AB18" s="5"/>
      <c r="AC18" s="5"/>
      <c r="AD18" s="15"/>
      <c r="AE18" s="5"/>
      <c r="AF18" s="5"/>
      <c r="AG18" s="5"/>
      <c r="AH18" s="5"/>
      <c r="AI18" s="15"/>
      <c r="AJ18" s="5"/>
      <c r="AK18" s="5"/>
      <c r="AL18" s="5"/>
      <c r="AM18" s="5"/>
      <c r="AN18" s="6"/>
    </row>
    <row r="19" spans="1:40" x14ac:dyDescent="0.25">
      <c r="A19" s="4" t="s">
        <v>24</v>
      </c>
      <c r="B19" s="11">
        <f>D12/B12</f>
        <v>0.11718310651220336</v>
      </c>
      <c r="C19" s="5"/>
      <c r="D19" s="5"/>
      <c r="E19" s="18"/>
      <c r="F19" s="5" t="s">
        <v>24</v>
      </c>
      <c r="G19" s="11">
        <f>I12/G12</f>
        <v>0.28885717767030333</v>
      </c>
      <c r="H19" s="5"/>
      <c r="I19" s="5"/>
      <c r="J19" s="15"/>
      <c r="K19" s="5" t="s">
        <v>24</v>
      </c>
      <c r="L19" s="11">
        <f>N12/L12</f>
        <v>0.44081421287444233</v>
      </c>
      <c r="M19" s="5"/>
      <c r="N19" s="5"/>
      <c r="O19" s="15"/>
      <c r="P19" s="5" t="s">
        <v>24</v>
      </c>
      <c r="Q19" s="11">
        <f>S12/Q12</f>
        <v>0.57596258388632704</v>
      </c>
      <c r="R19" s="5"/>
      <c r="S19" s="5"/>
      <c r="T19" s="15"/>
      <c r="U19" s="5" t="s">
        <v>24</v>
      </c>
      <c r="V19" s="11">
        <f>X12/V12</f>
        <v>0.69668813031904919</v>
      </c>
      <c r="W19" s="5"/>
      <c r="X19" s="5"/>
      <c r="Y19" s="15"/>
      <c r="Z19" s="5" t="s">
        <v>24</v>
      </c>
      <c r="AA19" s="11">
        <f>AC12/AA12</f>
        <v>0.80496616428598211</v>
      </c>
      <c r="AB19" s="5"/>
      <c r="AC19" s="5"/>
      <c r="AD19" s="15"/>
      <c r="AE19" s="5" t="s">
        <v>24</v>
      </c>
      <c r="AF19" s="11">
        <f>AH12/AF12</f>
        <v>0.90244067034079412</v>
      </c>
      <c r="AG19" s="5"/>
      <c r="AH19" s="5"/>
      <c r="AI19" s="15"/>
      <c r="AJ19" s="5" t="s">
        <v>24</v>
      </c>
      <c r="AK19" s="11">
        <f>AM12/AK12</f>
        <v>0.99049038353391083</v>
      </c>
      <c r="AL19" s="5"/>
      <c r="AM19" s="5"/>
      <c r="AN19" s="6"/>
    </row>
    <row r="20" spans="1:40" x14ac:dyDescent="0.25">
      <c r="A20" s="4" t="s">
        <v>25</v>
      </c>
      <c r="B20" s="11">
        <f>(D12)/(D13)</f>
        <v>0.4221022566138638</v>
      </c>
      <c r="C20" s="19"/>
      <c r="D20" s="5"/>
      <c r="E20" s="15"/>
      <c r="F20" s="5" t="s">
        <v>25</v>
      </c>
      <c r="G20" s="11">
        <f>(I12)/(I13)</f>
        <v>0.3819384845895451</v>
      </c>
      <c r="H20" s="5"/>
      <c r="I20" s="5"/>
      <c r="J20" s="15"/>
      <c r="K20" s="5" t="s">
        <v>25</v>
      </c>
      <c r="L20" s="13">
        <f>(N12)/(N13)</f>
        <v>0.33997210472690786</v>
      </c>
      <c r="M20" s="5"/>
      <c r="N20" s="5"/>
      <c r="O20" s="15"/>
      <c r="P20" s="5" t="s">
        <v>25</v>
      </c>
      <c r="Q20" s="13">
        <f>(S12)/(S13)</f>
        <v>0.29612049794018763</v>
      </c>
      <c r="R20" s="5"/>
      <c r="S20" s="5"/>
      <c r="T20" s="15"/>
      <c r="U20" s="5" t="s">
        <v>25</v>
      </c>
      <c r="V20" s="13">
        <f>(X12)/(X13)</f>
        <v>0.25030074895539722</v>
      </c>
      <c r="W20" s="5"/>
      <c r="X20" s="5"/>
      <c r="Y20" s="15"/>
      <c r="Z20" s="5" t="s">
        <v>25</v>
      </c>
      <c r="AA20" s="13">
        <f>(AC12)/(AC13)</f>
        <v>0.20242897946234498</v>
      </c>
      <c r="AB20" s="5"/>
      <c r="AC20" s="5"/>
      <c r="AD20" s="15"/>
      <c r="AE20" s="5" t="s">
        <v>25</v>
      </c>
      <c r="AF20" s="13">
        <f>(AH12)/(AH13)</f>
        <v>0.1524191863226215</v>
      </c>
      <c r="AG20" s="5"/>
      <c r="AH20" s="5"/>
      <c r="AI20" s="15"/>
      <c r="AJ20" s="5" t="s">
        <v>25</v>
      </c>
      <c r="AK20" s="13">
        <f>(AM12)/(AM13)</f>
        <v>0.10018386770626105</v>
      </c>
      <c r="AL20" s="5"/>
      <c r="AM20" s="5"/>
      <c r="AN20" s="6"/>
    </row>
    <row r="21" spans="1:40" ht="15.75" thickBot="1" x14ac:dyDescent="0.3">
      <c r="A21" s="7"/>
      <c r="B21" s="8"/>
      <c r="C21" s="8"/>
      <c r="D21" s="8"/>
      <c r="E21" s="16"/>
      <c r="F21" s="8"/>
      <c r="G21" s="8"/>
      <c r="H21" s="8"/>
      <c r="I21" s="8"/>
      <c r="J21" s="16"/>
      <c r="K21" s="8"/>
      <c r="L21" s="8"/>
      <c r="M21" s="8"/>
      <c r="N21" s="8"/>
      <c r="O21" s="16"/>
      <c r="P21" s="8"/>
      <c r="Q21" s="8"/>
      <c r="R21" s="8"/>
      <c r="S21" s="8"/>
      <c r="T21" s="16"/>
      <c r="U21" s="8"/>
      <c r="V21" s="8"/>
      <c r="W21" s="8"/>
      <c r="X21" s="8"/>
      <c r="Y21" s="16"/>
      <c r="Z21" s="8"/>
      <c r="AA21" s="8"/>
      <c r="AB21" s="8"/>
      <c r="AC21" s="8"/>
      <c r="AD21" s="16"/>
      <c r="AE21" s="8"/>
      <c r="AF21" s="8"/>
      <c r="AG21" s="8"/>
      <c r="AH21" s="8"/>
      <c r="AI21" s="16"/>
      <c r="AJ21" s="8"/>
      <c r="AK21" s="8"/>
      <c r="AL21" s="8"/>
      <c r="AM21" s="8"/>
      <c r="AN21" s="9"/>
    </row>
    <row r="24" spans="1:40" ht="15.75" thickBot="1" x14ac:dyDescent="0.3"/>
    <row r="25" spans="1:40" x14ac:dyDescent="0.25">
      <c r="A25" s="1" t="s">
        <v>9</v>
      </c>
      <c r="B25" s="17">
        <v>45</v>
      </c>
      <c r="C25" s="2" t="s">
        <v>12</v>
      </c>
      <c r="D25" s="2"/>
      <c r="E25" s="14"/>
      <c r="F25" s="17">
        <v>46</v>
      </c>
      <c r="G25" s="2" t="s">
        <v>12</v>
      </c>
      <c r="H25" s="2"/>
      <c r="I25" s="2"/>
      <c r="J25" s="14"/>
      <c r="K25" s="17">
        <v>47</v>
      </c>
      <c r="L25" s="2" t="s">
        <v>12</v>
      </c>
      <c r="M25" s="2"/>
      <c r="N25" s="2"/>
      <c r="O25" s="14"/>
      <c r="P25" s="17">
        <v>48</v>
      </c>
      <c r="Q25" s="2" t="s">
        <v>12</v>
      </c>
      <c r="R25" s="2"/>
      <c r="S25" s="2"/>
      <c r="T25" s="14"/>
      <c r="U25" s="17">
        <v>49</v>
      </c>
      <c r="V25" s="2" t="s">
        <v>12</v>
      </c>
      <c r="W25" s="2"/>
      <c r="X25" s="2"/>
      <c r="Y25" s="14"/>
      <c r="Z25" s="17">
        <v>50</v>
      </c>
      <c r="AA25" s="2" t="s">
        <v>12</v>
      </c>
      <c r="AB25" s="2"/>
      <c r="AC25" s="2"/>
      <c r="AD25" s="14"/>
      <c r="AE25" s="17">
        <v>51</v>
      </c>
      <c r="AF25" s="2" t="s">
        <v>12</v>
      </c>
      <c r="AG25" s="2"/>
      <c r="AH25" s="2"/>
      <c r="AI25" s="14"/>
      <c r="AJ25" s="17">
        <v>52</v>
      </c>
      <c r="AK25" s="2" t="s">
        <v>12</v>
      </c>
      <c r="AL25" s="2"/>
      <c r="AM25" s="2"/>
      <c r="AN25" s="3"/>
    </row>
    <row r="26" spans="1:40" x14ac:dyDescent="0.25">
      <c r="A26" s="4" t="s">
        <v>10</v>
      </c>
      <c r="B26" s="5">
        <v>15</v>
      </c>
      <c r="C26" s="5" t="s">
        <v>11</v>
      </c>
      <c r="D26" s="5"/>
      <c r="E26" s="15"/>
      <c r="F26" s="5"/>
      <c r="G26" s="5"/>
      <c r="H26" s="5"/>
      <c r="I26" s="5"/>
      <c r="J26" s="15"/>
      <c r="K26" s="5"/>
      <c r="L26" s="5"/>
      <c r="M26" s="5"/>
      <c r="N26" s="5"/>
      <c r="O26" s="15"/>
      <c r="P26" s="5"/>
      <c r="Q26" s="5"/>
      <c r="R26" s="5"/>
      <c r="S26" s="5"/>
      <c r="T26" s="15"/>
      <c r="U26" s="5"/>
      <c r="V26" s="5"/>
      <c r="W26" s="5"/>
      <c r="X26" s="5"/>
      <c r="Y26" s="15"/>
      <c r="Z26" s="5"/>
      <c r="AA26" s="5"/>
      <c r="AB26" s="5"/>
      <c r="AC26" s="5"/>
      <c r="AD26" s="15"/>
      <c r="AE26" s="5"/>
      <c r="AF26" s="5"/>
      <c r="AG26" s="5"/>
      <c r="AH26" s="5"/>
      <c r="AI26" s="15"/>
      <c r="AJ26" s="5"/>
      <c r="AK26" s="5"/>
      <c r="AL26" s="5"/>
      <c r="AM26" s="5"/>
      <c r="AN26" s="6"/>
    </row>
    <row r="27" spans="1:40" x14ac:dyDescent="0.25">
      <c r="A27" s="4"/>
      <c r="B27" s="5"/>
      <c r="C27" s="5"/>
      <c r="D27" s="5"/>
      <c r="E27" s="15"/>
      <c r="F27" s="5"/>
      <c r="G27" s="5"/>
      <c r="H27" s="5"/>
      <c r="I27" s="5"/>
      <c r="J27" s="15"/>
      <c r="K27" s="5"/>
      <c r="L27" s="5"/>
      <c r="M27" s="5"/>
      <c r="N27" s="5"/>
      <c r="O27" s="15"/>
      <c r="P27" s="5"/>
      <c r="Q27" s="5"/>
      <c r="R27" s="5"/>
      <c r="S27" s="5"/>
      <c r="T27" s="15"/>
      <c r="U27" s="5"/>
      <c r="V27" s="5"/>
      <c r="W27" s="5"/>
      <c r="X27" s="5"/>
      <c r="Y27" s="15"/>
      <c r="Z27" s="5"/>
      <c r="AA27" s="5"/>
      <c r="AB27" s="5"/>
      <c r="AC27" s="5"/>
      <c r="AD27" s="15"/>
      <c r="AE27" s="5"/>
      <c r="AF27" s="5"/>
      <c r="AG27" s="5"/>
      <c r="AH27" s="5"/>
      <c r="AI27" s="15"/>
      <c r="AJ27" s="5"/>
      <c r="AK27" s="5"/>
      <c r="AL27" s="5"/>
      <c r="AM27" s="5"/>
      <c r="AN27" s="6"/>
    </row>
    <row r="28" spans="1:40" x14ac:dyDescent="0.25">
      <c r="A28" s="4"/>
      <c r="B28" s="5" t="s">
        <v>20</v>
      </c>
      <c r="C28" s="5" t="s">
        <v>21</v>
      </c>
      <c r="D28" s="5" t="s">
        <v>22</v>
      </c>
      <c r="E28" s="15" t="s">
        <v>28</v>
      </c>
      <c r="F28" s="5"/>
      <c r="G28" s="5" t="s">
        <v>20</v>
      </c>
      <c r="H28" s="5" t="s">
        <v>21</v>
      </c>
      <c r="I28" s="5" t="s">
        <v>22</v>
      </c>
      <c r="J28" s="15" t="s">
        <v>28</v>
      </c>
      <c r="K28" s="5"/>
      <c r="L28" s="5" t="s">
        <v>20</v>
      </c>
      <c r="M28" s="5" t="s">
        <v>21</v>
      </c>
      <c r="N28" s="5" t="s">
        <v>22</v>
      </c>
      <c r="O28" s="15" t="s">
        <v>28</v>
      </c>
      <c r="P28" s="5"/>
      <c r="Q28" s="5" t="s">
        <v>20</v>
      </c>
      <c r="R28" s="5" t="s">
        <v>21</v>
      </c>
      <c r="S28" s="5" t="s">
        <v>22</v>
      </c>
      <c r="T28" s="15" t="s">
        <v>28</v>
      </c>
      <c r="U28" s="5"/>
      <c r="V28" s="5" t="s">
        <v>20</v>
      </c>
      <c r="W28" s="5" t="s">
        <v>21</v>
      </c>
      <c r="X28" s="5" t="s">
        <v>22</v>
      </c>
      <c r="Y28" s="15" t="s">
        <v>28</v>
      </c>
      <c r="Z28" s="5"/>
      <c r="AA28" s="5" t="s">
        <v>20</v>
      </c>
      <c r="AB28" s="5" t="s">
        <v>21</v>
      </c>
      <c r="AC28" s="5" t="s">
        <v>22</v>
      </c>
      <c r="AD28" s="15" t="s">
        <v>28</v>
      </c>
      <c r="AE28" s="5"/>
      <c r="AF28" s="5" t="s">
        <v>20</v>
      </c>
      <c r="AG28" s="5" t="s">
        <v>21</v>
      </c>
      <c r="AH28" s="5" t="s">
        <v>22</v>
      </c>
      <c r="AI28" s="15" t="s">
        <v>28</v>
      </c>
      <c r="AJ28" s="5"/>
      <c r="AK28" s="5" t="s">
        <v>20</v>
      </c>
      <c r="AL28" s="5" t="s">
        <v>21</v>
      </c>
      <c r="AM28" s="5" t="s">
        <v>22</v>
      </c>
      <c r="AN28" s="15" t="s">
        <v>28</v>
      </c>
    </row>
    <row r="29" spans="1:40" x14ac:dyDescent="0.25">
      <c r="A29" s="4" t="s">
        <v>13</v>
      </c>
      <c r="B29" s="5">
        <v>2.0548989999999998</v>
      </c>
      <c r="C29" s="5">
        <v>2.011072</v>
      </c>
      <c r="D29" s="5">
        <v>4.38266E-2</v>
      </c>
      <c r="E29" s="18">
        <f>E32-E30</f>
        <v>25.003216702535791</v>
      </c>
      <c r="F29" s="5" t="s">
        <v>13</v>
      </c>
      <c r="G29" s="5">
        <v>2.0548989999999998</v>
      </c>
      <c r="H29" s="5">
        <v>1.943967</v>
      </c>
      <c r="I29" s="5">
        <v>0.11093219999999999</v>
      </c>
      <c r="J29" s="18">
        <f>J32-J30</f>
        <v>61.843426623794976</v>
      </c>
      <c r="K29" s="5" t="s">
        <v>13</v>
      </c>
      <c r="L29" s="5">
        <v>2.0548989999999998</v>
      </c>
      <c r="M29" s="5">
        <v>1.859647</v>
      </c>
      <c r="N29" s="5">
        <v>0.19525210000000001</v>
      </c>
      <c r="O29" s="18">
        <f>O32-O30</f>
        <v>106.20402404275671</v>
      </c>
      <c r="P29" s="5" t="s">
        <v>13</v>
      </c>
      <c r="Q29" s="5">
        <v>2.0548989999999998</v>
      </c>
      <c r="R29" s="5">
        <v>1.7491369999999999</v>
      </c>
      <c r="S29" s="5">
        <v>0.30576170000000003</v>
      </c>
      <c r="T29" s="18">
        <f>T32-T30</f>
        <v>161.99595734537456</v>
      </c>
      <c r="U29" s="5" t="s">
        <v>13</v>
      </c>
      <c r="V29" s="5">
        <v>2.0548989999999998</v>
      </c>
      <c r="W29" s="5">
        <v>1.5962970000000001</v>
      </c>
      <c r="X29" s="5">
        <v>0.45860220000000002</v>
      </c>
      <c r="Y29" s="18">
        <f>Y32-Y30</f>
        <v>236.22605200561947</v>
      </c>
      <c r="Z29" s="5" t="s">
        <v>13</v>
      </c>
      <c r="AA29" s="5">
        <v>2.0548989999999998</v>
      </c>
      <c r="AB29" s="5">
        <v>1.368789</v>
      </c>
      <c r="AC29" s="5">
        <v>0.68611029999999995</v>
      </c>
      <c r="AD29" s="18">
        <f>AD32-AD30</f>
        <v>342.90084354232414</v>
      </c>
      <c r="AE29" s="5" t="s">
        <v>13</v>
      </c>
      <c r="AF29" s="5">
        <v>2.0548989999999998</v>
      </c>
      <c r="AG29" s="5">
        <v>0.99081940000000002</v>
      </c>
      <c r="AH29" s="5">
        <v>1.0640799999999999</v>
      </c>
      <c r="AI29" s="18">
        <f>AI32-AI30</f>
        <v>514.81515569072906</v>
      </c>
      <c r="AJ29" s="5" t="s">
        <v>13</v>
      </c>
      <c r="AK29" s="5">
        <v>2.0548989999999998</v>
      </c>
      <c r="AL29" s="5">
        <v>0.23292550000000001</v>
      </c>
      <c r="AM29" s="5">
        <v>1.821974</v>
      </c>
      <c r="AN29" s="18">
        <f>AN32-AN30</f>
        <v>851.20324992536644</v>
      </c>
    </row>
    <row r="30" spans="1:40" x14ac:dyDescent="0.25">
      <c r="A30" s="4" t="s">
        <v>14</v>
      </c>
      <c r="B30" s="5">
        <v>0.21338399999999999</v>
      </c>
      <c r="C30" s="5">
        <v>0.18288679999999999</v>
      </c>
      <c r="D30" s="5">
        <v>3.0497199999999999E-2</v>
      </c>
      <c r="E30" s="15">
        <f>E32*B38</f>
        <v>17.398711297464207</v>
      </c>
      <c r="F30" s="5" t="s">
        <v>14</v>
      </c>
      <c r="G30" s="5">
        <v>0.21338399999999999</v>
      </c>
      <c r="H30" s="5">
        <v>0.1477646</v>
      </c>
      <c r="I30" s="5">
        <v>6.5619399999999994E-2</v>
      </c>
      <c r="J30" s="15">
        <f>J32*G38</f>
        <v>36.582061376205026</v>
      </c>
      <c r="K30" s="5" t="s">
        <v>14</v>
      </c>
      <c r="L30" s="5">
        <v>0.21338399999999999</v>
      </c>
      <c r="M30" s="5">
        <v>0.11660239999999999</v>
      </c>
      <c r="N30" s="5">
        <v>9.6781599999999995E-2</v>
      </c>
      <c r="O30" s="15">
        <f>O32*L38</f>
        <v>52.642687957243282</v>
      </c>
      <c r="P30" s="5" t="s">
        <v>14</v>
      </c>
      <c r="Q30" s="5">
        <v>0.21338399999999999</v>
      </c>
      <c r="R30" s="5">
        <v>8.8824200000000006E-2</v>
      </c>
      <c r="S30" s="5">
        <v>0.1245598</v>
      </c>
      <c r="T30" s="15">
        <f>T32*Q38</f>
        <v>65.99317065462543</v>
      </c>
      <c r="U30" s="5" t="s">
        <v>14</v>
      </c>
      <c r="V30" s="5">
        <v>0.21338399999999999</v>
      </c>
      <c r="W30" s="5">
        <v>6.3955600000000001E-2</v>
      </c>
      <c r="X30" s="5">
        <v>0.14942839999999999</v>
      </c>
      <c r="Y30" s="15">
        <f>Y32*V38</f>
        <v>76.970587994380537</v>
      </c>
      <c r="Z30" s="5" t="s">
        <v>14</v>
      </c>
      <c r="AA30" s="5">
        <v>0.21338399999999999</v>
      </c>
      <c r="AB30" s="5">
        <v>4.1603300000000003E-2</v>
      </c>
      <c r="AC30" s="5">
        <v>0.17178070000000001</v>
      </c>
      <c r="AD30" s="15">
        <f>AD32*AA38</f>
        <v>85.851716457675877</v>
      </c>
      <c r="AE30" s="5" t="s">
        <v>14</v>
      </c>
      <c r="AF30" s="5">
        <v>0.21338399999999999</v>
      </c>
      <c r="AG30" s="5">
        <v>2.1439099999999999E-2</v>
      </c>
      <c r="AH30" s="5">
        <v>0.1919449</v>
      </c>
      <c r="AI30" s="15">
        <f>AI32*AF38</f>
        <v>92.865324309270918</v>
      </c>
      <c r="AJ30" s="5" t="s">
        <v>14</v>
      </c>
      <c r="AK30" s="5">
        <v>0.21338399999999999</v>
      </c>
      <c r="AL30" s="5">
        <v>3.1874099999999999E-3</v>
      </c>
      <c r="AM30" s="5">
        <v>0.21019660000000001</v>
      </c>
      <c r="AN30" s="15">
        <f>AN32*AK38</f>
        <v>98.201230074633543</v>
      </c>
    </row>
    <row r="31" spans="1:40" x14ac:dyDescent="0.25">
      <c r="A31" s="4" t="s">
        <v>15</v>
      </c>
      <c r="B31" s="5">
        <v>2.2682829999999998</v>
      </c>
      <c r="C31" s="5">
        <v>2.193959</v>
      </c>
      <c r="D31" s="5">
        <v>7.4323899999999998E-2</v>
      </c>
      <c r="E31" s="15"/>
      <c r="F31" s="5" t="s">
        <v>15</v>
      </c>
      <c r="G31" s="5">
        <v>2.2682829999999998</v>
      </c>
      <c r="H31" s="5">
        <v>2.0917319999999999</v>
      </c>
      <c r="I31" s="5">
        <v>0.1765516</v>
      </c>
      <c r="J31" s="15"/>
      <c r="K31" s="5" t="s">
        <v>15</v>
      </c>
      <c r="L31" s="5">
        <v>2.2682829999999998</v>
      </c>
      <c r="M31" s="5">
        <v>1.9762489999999999</v>
      </c>
      <c r="N31" s="5">
        <v>0.29203370000000001</v>
      </c>
      <c r="O31" s="15"/>
      <c r="P31" s="5" t="s">
        <v>15</v>
      </c>
      <c r="Q31" s="5">
        <v>2.2682829999999998</v>
      </c>
      <c r="R31" s="5">
        <v>1.8379620000000001</v>
      </c>
      <c r="S31" s="5">
        <v>0.43032150000000002</v>
      </c>
      <c r="T31" s="15"/>
      <c r="U31" s="5" t="s">
        <v>15</v>
      </c>
      <c r="V31" s="5">
        <v>2.2682829999999998</v>
      </c>
      <c r="W31" s="5">
        <v>1.6602520000000001</v>
      </c>
      <c r="X31" s="5">
        <v>0.60803059999999998</v>
      </c>
      <c r="Y31" s="15"/>
      <c r="Z31" s="5" t="s">
        <v>15</v>
      </c>
      <c r="AA31" s="5">
        <v>2.2682829999999998</v>
      </c>
      <c r="AB31" s="5">
        <v>1.4103920000000001</v>
      </c>
      <c r="AC31" s="5">
        <v>0.85789099999999996</v>
      </c>
      <c r="AD31" s="15"/>
      <c r="AE31" s="5" t="s">
        <v>15</v>
      </c>
      <c r="AF31" s="5">
        <v>2.2682829999999998</v>
      </c>
      <c r="AG31" s="5">
        <v>1.012259</v>
      </c>
      <c r="AH31" s="5">
        <v>1.2560249999999999</v>
      </c>
      <c r="AI31" s="15"/>
      <c r="AJ31" s="5" t="s">
        <v>15</v>
      </c>
      <c r="AK31" s="5">
        <v>2.2682829999999998</v>
      </c>
      <c r="AL31" s="5">
        <v>0.23611289999999999</v>
      </c>
      <c r="AM31" s="5">
        <v>2.0321699999999998</v>
      </c>
      <c r="AN31" s="15"/>
    </row>
    <row r="32" spans="1:40" x14ac:dyDescent="0.25">
      <c r="A32" s="4" t="s">
        <v>16</v>
      </c>
      <c r="B32" s="5">
        <v>43.856870000000001</v>
      </c>
      <c r="C32" s="5">
        <v>42.090119999999999</v>
      </c>
      <c r="D32" s="5">
        <v>1.7667470000000001</v>
      </c>
      <c r="E32" s="18">
        <f>D32*24</f>
        <v>42.401927999999998</v>
      </c>
      <c r="F32" s="5" t="s">
        <v>16</v>
      </c>
      <c r="G32" s="5">
        <v>43.856870000000001</v>
      </c>
      <c r="H32" s="5">
        <v>39.755809999999997</v>
      </c>
      <c r="I32" s="5">
        <v>4.1010619999999998</v>
      </c>
      <c r="J32" s="18">
        <f>I32*24</f>
        <v>98.425488000000001</v>
      </c>
      <c r="K32" s="5" t="s">
        <v>16</v>
      </c>
      <c r="L32" s="5">
        <v>43.856870000000001</v>
      </c>
      <c r="M32" s="5">
        <v>37.238250000000001</v>
      </c>
      <c r="N32" s="5">
        <v>6.6186129999999999</v>
      </c>
      <c r="O32" s="18">
        <f>N32*24</f>
        <v>158.846712</v>
      </c>
      <c r="P32" s="5" t="s">
        <v>16</v>
      </c>
      <c r="Q32" s="5">
        <v>43.856870000000001</v>
      </c>
      <c r="R32" s="5">
        <v>34.357320000000001</v>
      </c>
      <c r="S32" s="5">
        <v>9.4995469999999997</v>
      </c>
      <c r="T32" s="18">
        <f>S32*24</f>
        <v>227.98912799999999</v>
      </c>
      <c r="U32" s="5" t="s">
        <v>16</v>
      </c>
      <c r="V32" s="5">
        <v>43.856870000000001</v>
      </c>
      <c r="W32" s="5">
        <v>30.807009999999998</v>
      </c>
      <c r="X32" s="5">
        <v>13.049860000000001</v>
      </c>
      <c r="Y32" s="18">
        <f>X32*24</f>
        <v>313.19664</v>
      </c>
      <c r="Z32" s="5" t="s">
        <v>16</v>
      </c>
      <c r="AA32" s="5">
        <v>43.856870000000001</v>
      </c>
      <c r="AB32" s="5">
        <v>25.992170000000002</v>
      </c>
      <c r="AC32" s="5">
        <v>17.86469</v>
      </c>
      <c r="AD32" s="18">
        <f>AC32*24</f>
        <v>428.75256000000002</v>
      </c>
      <c r="AE32" s="5" t="s">
        <v>16</v>
      </c>
      <c r="AF32" s="5">
        <v>43.856870000000001</v>
      </c>
      <c r="AG32" s="5">
        <v>18.536840000000002</v>
      </c>
      <c r="AH32" s="5">
        <v>25.32002</v>
      </c>
      <c r="AI32" s="18">
        <f>AH32*24</f>
        <v>607.68047999999999</v>
      </c>
      <c r="AJ32" s="5" t="s">
        <v>16</v>
      </c>
      <c r="AK32" s="5">
        <v>43.856870000000001</v>
      </c>
      <c r="AL32" s="5">
        <v>4.2983500000000001</v>
      </c>
      <c r="AM32" s="5">
        <v>39.558520000000001</v>
      </c>
      <c r="AN32" s="18">
        <f>AM32*24</f>
        <v>949.40448000000004</v>
      </c>
    </row>
    <row r="33" spans="1:40" x14ac:dyDescent="0.25">
      <c r="A33" s="4" t="s">
        <v>17</v>
      </c>
      <c r="B33" s="5">
        <v>0.77083330000000005</v>
      </c>
      <c r="C33" s="5">
        <v>0.74842600000000004</v>
      </c>
      <c r="D33" s="5">
        <v>218.44659999999999</v>
      </c>
      <c r="E33" s="15"/>
      <c r="F33" s="5" t="s">
        <v>17</v>
      </c>
      <c r="G33" s="5">
        <v>0.77083330000000005</v>
      </c>
      <c r="H33" s="5">
        <v>0.70377749999999994</v>
      </c>
      <c r="I33" s="5">
        <v>520.53660000000002</v>
      </c>
      <c r="J33" s="15"/>
      <c r="K33" s="5" t="s">
        <v>17</v>
      </c>
      <c r="L33" s="5">
        <v>0.77083330000000005</v>
      </c>
      <c r="M33" s="5">
        <v>0.65649860000000004</v>
      </c>
      <c r="N33" s="5">
        <v>863.7165</v>
      </c>
      <c r="O33" s="15"/>
      <c r="P33" s="5" t="s">
        <v>17</v>
      </c>
      <c r="Q33" s="5">
        <v>0.77083330000000005</v>
      </c>
      <c r="R33" s="5">
        <v>0.60340419999999995</v>
      </c>
      <c r="S33" s="5">
        <v>1276.691</v>
      </c>
      <c r="T33" s="15"/>
      <c r="U33" s="5" t="s">
        <v>17</v>
      </c>
      <c r="V33" s="5">
        <v>0.77083330000000005</v>
      </c>
      <c r="W33" s="5">
        <v>0.53915000000000002</v>
      </c>
      <c r="X33" s="5">
        <v>1809.5409999999999</v>
      </c>
      <c r="Y33" s="15"/>
      <c r="Z33" s="5" t="s">
        <v>17</v>
      </c>
      <c r="AA33" s="5">
        <v>0.77083330000000005</v>
      </c>
      <c r="AB33" s="5">
        <v>0.45341110000000001</v>
      </c>
      <c r="AC33" s="5">
        <v>2561.0680000000002</v>
      </c>
      <c r="AD33" s="15"/>
      <c r="AE33" s="5" t="s">
        <v>17</v>
      </c>
      <c r="AF33" s="5">
        <v>0.77083330000000005</v>
      </c>
      <c r="AG33" s="5">
        <v>0.32239299999999999</v>
      </c>
      <c r="AH33" s="5">
        <v>3761.2220000000002</v>
      </c>
      <c r="AI33" s="15"/>
      <c r="AJ33" s="5" t="s">
        <v>17</v>
      </c>
      <c r="AK33" s="5">
        <v>0.77083330000000005</v>
      </c>
      <c r="AL33" s="5">
        <v>7.4551300000000001E-2</v>
      </c>
      <c r="AM33" s="5">
        <v>6104.1980000000003</v>
      </c>
      <c r="AN33" s="6"/>
    </row>
    <row r="34" spans="1:40" x14ac:dyDescent="0.25">
      <c r="A34" s="4" t="s">
        <v>18</v>
      </c>
      <c r="B34" s="5">
        <v>30</v>
      </c>
      <c r="C34" s="5">
        <v>45</v>
      </c>
      <c r="D34" s="5">
        <v>45</v>
      </c>
      <c r="E34" s="15"/>
      <c r="F34" s="5" t="s">
        <v>18</v>
      </c>
      <c r="G34" s="5">
        <v>30</v>
      </c>
      <c r="H34" s="5">
        <v>46</v>
      </c>
      <c r="I34" s="5">
        <v>46</v>
      </c>
      <c r="J34" s="15"/>
      <c r="K34" s="5" t="s">
        <v>18</v>
      </c>
      <c r="L34" s="5">
        <v>30</v>
      </c>
      <c r="M34" s="5">
        <v>47</v>
      </c>
      <c r="N34" s="5">
        <v>47</v>
      </c>
      <c r="O34" s="15"/>
      <c r="P34" s="5" t="s">
        <v>18</v>
      </c>
      <c r="Q34" s="5">
        <v>30</v>
      </c>
      <c r="R34" s="5">
        <v>48</v>
      </c>
      <c r="S34" s="5">
        <v>48</v>
      </c>
      <c r="T34" s="15"/>
      <c r="U34" s="5" t="s">
        <v>18</v>
      </c>
      <c r="V34" s="5">
        <v>30</v>
      </c>
      <c r="W34" s="5">
        <v>49</v>
      </c>
      <c r="X34" s="5">
        <v>49</v>
      </c>
      <c r="Y34" s="15"/>
      <c r="Z34" s="5" t="s">
        <v>18</v>
      </c>
      <c r="AA34" s="5">
        <v>30</v>
      </c>
      <c r="AB34" s="5">
        <v>50</v>
      </c>
      <c r="AC34" s="5">
        <v>50</v>
      </c>
      <c r="AD34" s="15"/>
      <c r="AE34" s="5" t="s">
        <v>18</v>
      </c>
      <c r="AF34" s="5">
        <v>30</v>
      </c>
      <c r="AG34" s="5">
        <v>51</v>
      </c>
      <c r="AH34" s="5">
        <v>51</v>
      </c>
      <c r="AI34" s="15"/>
      <c r="AJ34" s="5" t="s">
        <v>18</v>
      </c>
      <c r="AK34" s="5">
        <v>30</v>
      </c>
      <c r="AL34" s="5">
        <v>52</v>
      </c>
      <c r="AM34" s="5">
        <v>52</v>
      </c>
      <c r="AN34" s="6"/>
    </row>
    <row r="35" spans="1:40" x14ac:dyDescent="0.25">
      <c r="A35" s="4" t="s">
        <v>19</v>
      </c>
      <c r="B35" s="5">
        <v>1.01325</v>
      </c>
      <c r="C35" s="5">
        <v>0.15</v>
      </c>
      <c r="D35" s="5">
        <v>0.15</v>
      </c>
      <c r="E35" s="15"/>
      <c r="F35" s="5" t="s">
        <v>19</v>
      </c>
      <c r="G35" s="5">
        <v>1.01325</v>
      </c>
      <c r="H35" s="5">
        <v>0.15</v>
      </c>
      <c r="I35" s="5">
        <v>0.15</v>
      </c>
      <c r="J35" s="15"/>
      <c r="K35" s="5" t="s">
        <v>19</v>
      </c>
      <c r="L35" s="5">
        <v>1.01325</v>
      </c>
      <c r="M35" s="5">
        <v>0.15</v>
      </c>
      <c r="N35" s="5">
        <v>0.15</v>
      </c>
      <c r="O35" s="15"/>
      <c r="P35" s="5" t="s">
        <v>19</v>
      </c>
      <c r="Q35" s="5">
        <v>1.01325</v>
      </c>
      <c r="R35" s="5">
        <v>0.15</v>
      </c>
      <c r="S35" s="5">
        <v>0.15</v>
      </c>
      <c r="T35" s="15"/>
      <c r="U35" s="5" t="s">
        <v>19</v>
      </c>
      <c r="V35" s="5">
        <v>1.01325</v>
      </c>
      <c r="W35" s="5">
        <v>0.15</v>
      </c>
      <c r="X35" s="5">
        <v>0.15</v>
      </c>
      <c r="Y35" s="15"/>
      <c r="Z35" s="5" t="s">
        <v>19</v>
      </c>
      <c r="AA35" s="5">
        <v>1.01325</v>
      </c>
      <c r="AB35" s="5">
        <v>0.15</v>
      </c>
      <c r="AC35" s="5">
        <v>0.15</v>
      </c>
      <c r="AD35" s="15"/>
      <c r="AE35" s="5" t="s">
        <v>19</v>
      </c>
      <c r="AF35" s="5">
        <v>1.01325</v>
      </c>
      <c r="AG35" s="5">
        <v>0.15</v>
      </c>
      <c r="AH35" s="5">
        <v>0.15</v>
      </c>
      <c r="AI35" s="15"/>
      <c r="AJ35" s="5" t="s">
        <v>19</v>
      </c>
      <c r="AK35" s="5">
        <v>1.01325</v>
      </c>
      <c r="AL35" s="5">
        <v>0.15</v>
      </c>
      <c r="AM35" s="5">
        <v>0.15</v>
      </c>
      <c r="AN35" s="6"/>
    </row>
    <row r="36" spans="1:40" x14ac:dyDescent="0.25">
      <c r="A36" s="4"/>
      <c r="B36" s="5"/>
      <c r="C36" s="5"/>
      <c r="D36" s="5"/>
      <c r="E36" s="15"/>
      <c r="F36" s="5"/>
      <c r="G36" s="5"/>
      <c r="H36" s="5"/>
      <c r="I36" s="5"/>
      <c r="J36" s="15"/>
      <c r="K36" s="5"/>
      <c r="L36" s="5"/>
      <c r="M36" s="5"/>
      <c r="N36" s="5"/>
      <c r="O36" s="15"/>
      <c r="P36" s="5"/>
      <c r="Q36" s="5"/>
      <c r="R36" s="5"/>
      <c r="S36" s="5"/>
      <c r="T36" s="15"/>
      <c r="U36" s="5"/>
      <c r="V36" s="5"/>
      <c r="W36" s="5"/>
      <c r="X36" s="5"/>
      <c r="Y36" s="15"/>
      <c r="Z36" s="5"/>
      <c r="AA36" s="5"/>
      <c r="AB36" s="5"/>
      <c r="AC36" s="5"/>
      <c r="AD36" s="15"/>
      <c r="AE36" s="5"/>
      <c r="AF36" s="5"/>
      <c r="AG36" s="5"/>
      <c r="AH36" s="5"/>
      <c r="AI36" s="15"/>
      <c r="AJ36" s="5"/>
      <c r="AK36" s="5"/>
      <c r="AL36" s="5"/>
      <c r="AM36" s="5"/>
      <c r="AN36" s="6"/>
    </row>
    <row r="37" spans="1:40" x14ac:dyDescent="0.25">
      <c r="A37" s="4" t="s">
        <v>24</v>
      </c>
      <c r="B37" s="11">
        <f>D30/B30</f>
        <v>0.14292168110073858</v>
      </c>
      <c r="C37" s="5"/>
      <c r="D37" s="5"/>
      <c r="E37" s="15"/>
      <c r="F37" s="5" t="s">
        <v>24</v>
      </c>
      <c r="G37" s="11">
        <f>I30/G30</f>
        <v>0.30751790199827539</v>
      </c>
      <c r="H37" s="5"/>
      <c r="I37" s="5"/>
      <c r="J37" s="15"/>
      <c r="K37" s="5" t="s">
        <v>24</v>
      </c>
      <c r="L37" s="11">
        <f>N30/L30</f>
        <v>0.45355603044276982</v>
      </c>
      <c r="M37" s="5"/>
      <c r="N37" s="5"/>
      <c r="O37" s="15"/>
      <c r="P37" s="5" t="s">
        <v>24</v>
      </c>
      <c r="Q37" s="11">
        <f>S30/Q30</f>
        <v>0.58373542533648259</v>
      </c>
      <c r="R37" s="5"/>
      <c r="S37" s="5"/>
      <c r="T37" s="15"/>
      <c r="U37" s="5" t="s">
        <v>24</v>
      </c>
      <c r="V37" s="11">
        <f>X30/V30</f>
        <v>0.70027930866419219</v>
      </c>
      <c r="W37" s="5"/>
      <c r="X37" s="5"/>
      <c r="Y37" s="15"/>
      <c r="Z37" s="5" t="s">
        <v>24</v>
      </c>
      <c r="AA37" s="11">
        <f>AC30/AA30</f>
        <v>0.80503083642634887</v>
      </c>
      <c r="AB37" s="5"/>
      <c r="AC37" s="5"/>
      <c r="AD37" s="15"/>
      <c r="AE37" s="5" t="s">
        <v>24</v>
      </c>
      <c r="AF37" s="11">
        <f>AH30/AF30</f>
        <v>0.89952808083080271</v>
      </c>
      <c r="AG37" s="5"/>
      <c r="AH37" s="5"/>
      <c r="AI37" s="15"/>
      <c r="AJ37" s="5" t="s">
        <v>24</v>
      </c>
      <c r="AK37" s="11">
        <f>AM30/AK30</f>
        <v>0.98506261013009422</v>
      </c>
      <c r="AL37" s="5"/>
      <c r="AM37" s="5"/>
      <c r="AN37" s="6"/>
    </row>
    <row r="38" spans="1:40" x14ac:dyDescent="0.25">
      <c r="A38" s="4" t="s">
        <v>25</v>
      </c>
      <c r="B38" s="11">
        <f>(D30)/(D31)</f>
        <v>0.41032830623796651</v>
      </c>
      <c r="C38" s="5"/>
      <c r="D38" s="5"/>
      <c r="E38" s="15"/>
      <c r="F38" s="5" t="s">
        <v>25</v>
      </c>
      <c r="G38" s="11">
        <f>(I30)/(I31)</f>
        <v>0.37167264414482787</v>
      </c>
      <c r="H38" s="5"/>
      <c r="I38" s="5"/>
      <c r="J38" s="15"/>
      <c r="K38" s="5" t="s">
        <v>25</v>
      </c>
      <c r="L38" s="13">
        <f>(N30)/(N31)</f>
        <v>0.33140558777976648</v>
      </c>
      <c r="M38" s="5"/>
      <c r="N38" s="5"/>
      <c r="O38" s="15"/>
      <c r="P38" s="5" t="s">
        <v>25</v>
      </c>
      <c r="Q38" s="13">
        <f>(S30)/(S31)</f>
        <v>0.28945753349530523</v>
      </c>
      <c r="R38" s="5"/>
      <c r="S38" s="5"/>
      <c r="T38" s="15"/>
      <c r="U38" s="5" t="s">
        <v>25</v>
      </c>
      <c r="V38" s="13">
        <f>(X30)/(X31)</f>
        <v>0.24575802599408647</v>
      </c>
      <c r="W38" s="5"/>
      <c r="X38" s="5"/>
      <c r="Y38" s="15"/>
      <c r="Z38" s="5" t="s">
        <v>25</v>
      </c>
      <c r="AA38" s="13">
        <f>(AC30)/(AC31)</f>
        <v>0.2002360439729523</v>
      </c>
      <c r="AB38" s="5"/>
      <c r="AC38" s="5"/>
      <c r="AD38" s="15"/>
      <c r="AE38" s="5" t="s">
        <v>25</v>
      </c>
      <c r="AF38" s="13">
        <f>(AH30)/(AH31)</f>
        <v>0.15281933082542148</v>
      </c>
      <c r="AG38" s="5"/>
      <c r="AH38" s="5"/>
      <c r="AI38" s="15"/>
      <c r="AJ38" s="5" t="s">
        <v>25</v>
      </c>
      <c r="AK38" s="13">
        <f>(AM30)/(AM31)</f>
        <v>0.10343455517993083</v>
      </c>
      <c r="AL38" s="5"/>
      <c r="AM38" s="5"/>
      <c r="AN38" s="6"/>
    </row>
    <row r="39" spans="1:40" ht="15.75" thickBot="1" x14ac:dyDescent="0.3">
      <c r="A39" s="7"/>
      <c r="B39" s="8"/>
      <c r="C39" s="8"/>
      <c r="D39" s="8"/>
      <c r="E39" s="16"/>
      <c r="F39" s="8"/>
      <c r="G39" s="8"/>
      <c r="H39" s="8"/>
      <c r="I39" s="8"/>
      <c r="J39" s="16"/>
      <c r="K39" s="8"/>
      <c r="L39" s="8"/>
      <c r="M39" s="8"/>
      <c r="N39" s="8"/>
      <c r="O39" s="16"/>
      <c r="P39" s="8"/>
      <c r="Q39" s="8"/>
      <c r="R39" s="8"/>
      <c r="S39" s="8"/>
      <c r="T39" s="16"/>
      <c r="U39" s="8"/>
      <c r="V39" s="8"/>
      <c r="W39" s="8"/>
      <c r="X39" s="8"/>
      <c r="Y39" s="16"/>
      <c r="Z39" s="8"/>
      <c r="AA39" s="8"/>
      <c r="AB39" s="8"/>
      <c r="AC39" s="8"/>
      <c r="AD39" s="16"/>
      <c r="AE39" s="8"/>
      <c r="AF39" s="8"/>
      <c r="AG39" s="8"/>
      <c r="AH39" s="8"/>
      <c r="AI39" s="16"/>
      <c r="AJ39" s="8"/>
      <c r="AK39" s="8"/>
      <c r="AL39" s="8"/>
      <c r="AM39" s="8"/>
      <c r="AN39" s="9"/>
    </row>
    <row r="42" spans="1:40" ht="15.75" thickBot="1" x14ac:dyDescent="0.3"/>
    <row r="43" spans="1:40" x14ac:dyDescent="0.25">
      <c r="A43" s="1" t="s">
        <v>9</v>
      </c>
      <c r="B43" s="17">
        <v>51</v>
      </c>
      <c r="C43" s="2" t="s">
        <v>12</v>
      </c>
      <c r="D43" s="2"/>
      <c r="E43" s="14"/>
      <c r="F43" s="17">
        <v>52</v>
      </c>
      <c r="G43" s="2" t="s">
        <v>12</v>
      </c>
      <c r="H43" s="2"/>
      <c r="I43" s="2"/>
      <c r="J43" s="14"/>
      <c r="K43" s="17">
        <v>53</v>
      </c>
      <c r="L43" s="2" t="s">
        <v>12</v>
      </c>
      <c r="M43" s="2"/>
      <c r="N43" s="2"/>
      <c r="O43" s="14"/>
      <c r="P43" s="17">
        <v>54</v>
      </c>
      <c r="Q43" s="2" t="s">
        <v>12</v>
      </c>
      <c r="R43" s="2"/>
      <c r="S43" s="2"/>
      <c r="T43" s="3"/>
      <c r="U43" s="1" t="s">
        <v>9</v>
      </c>
      <c r="V43" s="17">
        <v>55</v>
      </c>
      <c r="W43" s="2" t="s">
        <v>12</v>
      </c>
      <c r="X43" s="2"/>
      <c r="Y43" s="14"/>
      <c r="Z43" s="17">
        <v>56</v>
      </c>
      <c r="AA43" s="2" t="s">
        <v>12</v>
      </c>
      <c r="AB43" s="2"/>
      <c r="AC43" s="2"/>
      <c r="AD43" s="14"/>
      <c r="AE43" s="17">
        <v>57</v>
      </c>
      <c r="AF43" s="2" t="s">
        <v>12</v>
      </c>
      <c r="AG43" s="2"/>
      <c r="AH43" s="2"/>
      <c r="AI43" s="14"/>
      <c r="AJ43" s="17">
        <v>58</v>
      </c>
      <c r="AK43" s="2" t="s">
        <v>12</v>
      </c>
      <c r="AL43" s="2"/>
      <c r="AM43" s="2"/>
      <c r="AN43" s="3"/>
    </row>
    <row r="44" spans="1:40" x14ac:dyDescent="0.25">
      <c r="A44" s="4" t="s">
        <v>10</v>
      </c>
      <c r="B44" s="5">
        <v>20</v>
      </c>
      <c r="C44" s="5" t="s">
        <v>11</v>
      </c>
      <c r="D44" s="5"/>
      <c r="E44" s="15"/>
      <c r="F44" s="5"/>
      <c r="G44" s="5"/>
      <c r="H44" s="5"/>
      <c r="I44" s="5"/>
      <c r="J44" s="15"/>
      <c r="K44" s="5"/>
      <c r="L44" s="5"/>
      <c r="M44" s="5"/>
      <c r="N44" s="5"/>
      <c r="O44" s="15"/>
      <c r="P44" s="5"/>
      <c r="Q44" s="5"/>
      <c r="R44" s="5"/>
      <c r="S44" s="5"/>
      <c r="T44" s="6"/>
      <c r="U44" s="4" t="s">
        <v>10</v>
      </c>
      <c r="V44" s="5">
        <v>20</v>
      </c>
      <c r="W44" s="5" t="s">
        <v>11</v>
      </c>
      <c r="X44" s="5"/>
      <c r="Y44" s="15"/>
      <c r="Z44" s="5"/>
      <c r="AA44" s="5"/>
      <c r="AB44" s="5"/>
      <c r="AC44" s="5"/>
      <c r="AD44" s="15"/>
      <c r="AE44" s="5"/>
      <c r="AF44" s="5"/>
      <c r="AG44" s="5"/>
      <c r="AH44" s="5"/>
      <c r="AI44" s="15"/>
      <c r="AJ44" s="5"/>
      <c r="AK44" s="5"/>
      <c r="AL44" s="5"/>
      <c r="AM44" s="5"/>
      <c r="AN44" s="6"/>
    </row>
    <row r="45" spans="1:40" x14ac:dyDescent="0.25">
      <c r="A45" s="4"/>
      <c r="B45" s="5"/>
      <c r="C45" s="5"/>
      <c r="D45" s="5"/>
      <c r="E45" s="15"/>
      <c r="F45" s="5"/>
      <c r="G45" s="5"/>
      <c r="H45" s="5"/>
      <c r="I45" s="5"/>
      <c r="J45" s="15"/>
      <c r="K45" s="5"/>
      <c r="L45" s="5"/>
      <c r="M45" s="5"/>
      <c r="N45" s="5"/>
      <c r="O45" s="15"/>
      <c r="P45" s="5"/>
      <c r="Q45" s="5"/>
      <c r="R45" s="5"/>
      <c r="S45" s="5"/>
      <c r="T45" s="6"/>
      <c r="U45" s="4"/>
      <c r="V45" s="5"/>
      <c r="W45" s="5"/>
      <c r="X45" s="5"/>
      <c r="Y45" s="15"/>
      <c r="Z45" s="5"/>
      <c r="AA45" s="5"/>
      <c r="AB45" s="5"/>
      <c r="AC45" s="5"/>
      <c r="AD45" s="15"/>
      <c r="AE45" s="5"/>
      <c r="AF45" s="5"/>
      <c r="AG45" s="5"/>
      <c r="AH45" s="5"/>
      <c r="AI45" s="15"/>
      <c r="AJ45" s="5"/>
      <c r="AK45" s="5"/>
      <c r="AL45" s="5"/>
      <c r="AM45" s="5"/>
      <c r="AN45" s="6"/>
    </row>
    <row r="46" spans="1:40" x14ac:dyDescent="0.25">
      <c r="A46" s="4"/>
      <c r="B46" s="5" t="s">
        <v>20</v>
      </c>
      <c r="C46" s="5" t="s">
        <v>21</v>
      </c>
      <c r="D46" s="5" t="s">
        <v>22</v>
      </c>
      <c r="E46" s="15" t="s">
        <v>28</v>
      </c>
      <c r="F46" s="5"/>
      <c r="G46" s="5" t="s">
        <v>20</v>
      </c>
      <c r="H46" s="5" t="s">
        <v>21</v>
      </c>
      <c r="I46" s="5" t="s">
        <v>22</v>
      </c>
      <c r="J46" s="15" t="s">
        <v>28</v>
      </c>
      <c r="K46" s="5"/>
      <c r="L46" s="5" t="s">
        <v>20</v>
      </c>
      <c r="M46" s="5" t="s">
        <v>21</v>
      </c>
      <c r="N46" s="5" t="s">
        <v>22</v>
      </c>
      <c r="O46" s="15" t="s">
        <v>28</v>
      </c>
      <c r="P46" s="5"/>
      <c r="Q46" s="5" t="s">
        <v>20</v>
      </c>
      <c r="R46" s="5" t="s">
        <v>21</v>
      </c>
      <c r="S46" s="5" t="s">
        <v>22</v>
      </c>
      <c r="T46" s="15" t="s">
        <v>28</v>
      </c>
      <c r="U46" s="4"/>
      <c r="V46" s="5" t="s">
        <v>20</v>
      </c>
      <c r="W46" s="5" t="s">
        <v>21</v>
      </c>
      <c r="X46" s="5" t="s">
        <v>22</v>
      </c>
      <c r="Y46" s="15" t="s">
        <v>28</v>
      </c>
      <c r="Z46" s="5"/>
      <c r="AA46" s="5" t="s">
        <v>20</v>
      </c>
      <c r="AB46" s="5" t="s">
        <v>21</v>
      </c>
      <c r="AC46" s="5" t="s">
        <v>22</v>
      </c>
      <c r="AD46" s="15" t="s">
        <v>28</v>
      </c>
      <c r="AE46" s="5"/>
      <c r="AF46" s="5" t="s">
        <v>20</v>
      </c>
      <c r="AG46" s="5" t="s">
        <v>21</v>
      </c>
      <c r="AH46" s="5" t="s">
        <v>22</v>
      </c>
      <c r="AI46" s="15" t="s">
        <v>28</v>
      </c>
      <c r="AJ46" s="5"/>
      <c r="AK46" s="5" t="s">
        <v>20</v>
      </c>
      <c r="AL46" s="5" t="s">
        <v>21</v>
      </c>
      <c r="AM46" s="5" t="s">
        <v>22</v>
      </c>
      <c r="AN46" s="15" t="s">
        <v>28</v>
      </c>
    </row>
    <row r="47" spans="1:40" x14ac:dyDescent="0.25">
      <c r="A47" s="4" t="s">
        <v>13</v>
      </c>
      <c r="B47" s="5">
        <v>2.0548989999999998</v>
      </c>
      <c r="C47" s="5">
        <v>2.0015580000000002</v>
      </c>
      <c r="D47" s="5">
        <v>5.3340800000000001E-2</v>
      </c>
      <c r="E47" s="18">
        <f>E50-E48</f>
        <v>30.258098539065916</v>
      </c>
      <c r="F47" s="5" t="s">
        <v>13</v>
      </c>
      <c r="G47" s="5">
        <v>2.0548989999999998</v>
      </c>
      <c r="H47" s="5">
        <v>1.9328449999999999</v>
      </c>
      <c r="I47" s="5">
        <v>0.1220538</v>
      </c>
      <c r="J47" s="18">
        <f>J50-J48</f>
        <v>67.690433189189193</v>
      </c>
      <c r="K47" s="5" t="s">
        <v>13</v>
      </c>
      <c r="L47" s="5">
        <v>2.0548989999999998</v>
      </c>
      <c r="M47" s="5">
        <v>1.8468119999999999</v>
      </c>
      <c r="N47" s="5">
        <v>0.2080872</v>
      </c>
      <c r="O47" s="18">
        <f>O50-O48</f>
        <v>112.66474729592198</v>
      </c>
      <c r="P47" s="5" t="s">
        <v>13</v>
      </c>
      <c r="Q47" s="5">
        <v>2.0548989999999998</v>
      </c>
      <c r="R47" s="5">
        <v>1.734553</v>
      </c>
      <c r="S47" s="5">
        <v>0.32034639999999998</v>
      </c>
      <c r="T47" s="18">
        <f>T50-T48</f>
        <v>169.06121142916052</v>
      </c>
      <c r="U47" s="4" t="s">
        <v>13</v>
      </c>
      <c r="V47" s="5">
        <v>2.0548989999999998</v>
      </c>
      <c r="W47" s="5">
        <v>1.5801860000000001</v>
      </c>
      <c r="X47" s="5">
        <v>0.4747131</v>
      </c>
      <c r="Y47" s="18">
        <f>Y50-Y48</f>
        <v>243.7737829749889</v>
      </c>
      <c r="Z47" s="5" t="s">
        <v>13</v>
      </c>
      <c r="AA47" s="5">
        <v>2.0548989999999998</v>
      </c>
      <c r="AB47" s="5">
        <v>1.3522609999999999</v>
      </c>
      <c r="AC47" s="5">
        <v>0.70263770000000003</v>
      </c>
      <c r="AD47" s="18">
        <f>AD50-AD48</f>
        <v>350.42515454861825</v>
      </c>
      <c r="AE47" s="5" t="s">
        <v>13</v>
      </c>
      <c r="AF47" s="5">
        <v>2.0548989999999998</v>
      </c>
      <c r="AG47" s="5">
        <v>0.97834920000000003</v>
      </c>
      <c r="AH47" s="5">
        <v>1.0765499999999999</v>
      </c>
      <c r="AI47" s="18">
        <f>AI50-AI48</f>
        <v>520.35451971028681</v>
      </c>
      <c r="AJ47" s="5" t="s">
        <v>13</v>
      </c>
      <c r="AK47" s="5">
        <v>2.0548989999999998</v>
      </c>
      <c r="AL47" s="5">
        <v>0.24577789999999999</v>
      </c>
      <c r="AM47" s="5">
        <v>1.809121</v>
      </c>
      <c r="AN47" s="18">
        <f>AN50-AN48</f>
        <v>845.53457879396581</v>
      </c>
    </row>
    <row r="48" spans="1:40" x14ac:dyDescent="0.25">
      <c r="A48" s="4" t="s">
        <v>14</v>
      </c>
      <c r="B48" s="5">
        <v>0.21338399999999999</v>
      </c>
      <c r="C48" s="5">
        <v>0.17772009999999999</v>
      </c>
      <c r="D48" s="5">
        <v>3.5663899999999998E-2</v>
      </c>
      <c r="E48" s="15">
        <f>E50*B56</f>
        <v>20.230701460934082</v>
      </c>
      <c r="F48" s="5" t="s">
        <v>14</v>
      </c>
      <c r="G48" s="5">
        <v>0.21338399999999999</v>
      </c>
      <c r="H48" s="5">
        <v>0.1438075</v>
      </c>
      <c r="I48" s="5">
        <v>6.9576499999999999E-2</v>
      </c>
      <c r="J48" s="15">
        <f>J50*G56</f>
        <v>38.586750810810813</v>
      </c>
      <c r="K48" s="5" t="s">
        <v>14</v>
      </c>
      <c r="L48" s="5">
        <v>0.21338399999999999</v>
      </c>
      <c r="M48" s="5">
        <v>0.11366279999999999</v>
      </c>
      <c r="N48" s="5">
        <v>9.9721199999999996E-2</v>
      </c>
      <c r="O48" s="15">
        <f>O50*L56</f>
        <v>53.992068704078015</v>
      </c>
      <c r="P48" s="5" t="s">
        <v>14</v>
      </c>
      <c r="Q48" s="5">
        <v>0.21338399999999999</v>
      </c>
      <c r="R48" s="5">
        <v>8.6743799999999996E-2</v>
      </c>
      <c r="S48" s="5">
        <v>0.12664020000000001</v>
      </c>
      <c r="T48" s="15">
        <f>T50*Q56</f>
        <v>66.833732570839487</v>
      </c>
      <c r="U48" s="4" t="s">
        <v>14</v>
      </c>
      <c r="V48" s="5">
        <v>0.21338399999999999</v>
      </c>
      <c r="W48" s="5">
        <v>6.2603000000000006E-2</v>
      </c>
      <c r="X48" s="5">
        <v>0.150781</v>
      </c>
      <c r="Y48" s="15">
        <f>Y50*V56</f>
        <v>77.428777025011101</v>
      </c>
      <c r="Z48" s="5" t="s">
        <v>14</v>
      </c>
      <c r="AA48" s="5">
        <v>0.21338399999999999</v>
      </c>
      <c r="AB48" s="5">
        <v>4.08689E-2</v>
      </c>
      <c r="AC48" s="5">
        <v>0.1725151</v>
      </c>
      <c r="AD48" s="15">
        <f>AD50*AA56</f>
        <v>86.038125451381774</v>
      </c>
      <c r="AE48" s="5" t="s">
        <v>14</v>
      </c>
      <c r="AF48" s="5">
        <v>0.21338399999999999</v>
      </c>
      <c r="AG48" s="5">
        <v>2.1231E-2</v>
      </c>
      <c r="AH48" s="5">
        <v>0.19215299999999999</v>
      </c>
      <c r="AI48" s="15">
        <f>AI50*AF56</f>
        <v>92.877880289713204</v>
      </c>
      <c r="AJ48" s="5" t="s">
        <v>14</v>
      </c>
      <c r="AK48" s="5">
        <v>0.21338399999999999</v>
      </c>
      <c r="AL48" s="5">
        <v>3.4278799999999999E-3</v>
      </c>
      <c r="AM48" s="5">
        <v>0.20995620000000001</v>
      </c>
      <c r="AN48" s="15">
        <f>AN50*AK56</f>
        <v>98.127901206034267</v>
      </c>
    </row>
    <row r="49" spans="1:45" x14ac:dyDescent="0.25">
      <c r="A49" s="4" t="s">
        <v>15</v>
      </c>
      <c r="B49" s="5">
        <v>2.2682829999999998</v>
      </c>
      <c r="C49" s="5">
        <v>2.179278</v>
      </c>
      <c r="D49" s="5">
        <v>8.9004700000000006E-2</v>
      </c>
      <c r="E49" s="15"/>
      <c r="F49" s="5" t="s">
        <v>15</v>
      </c>
      <c r="G49" s="5">
        <v>2.2682829999999998</v>
      </c>
      <c r="H49" s="5">
        <v>2.0766529999999999</v>
      </c>
      <c r="I49" s="5">
        <v>0.19163040000000001</v>
      </c>
      <c r="J49" s="15"/>
      <c r="K49" s="5" t="s">
        <v>15</v>
      </c>
      <c r="L49" s="5">
        <v>2.2682829999999998</v>
      </c>
      <c r="M49" s="5">
        <v>1.960475</v>
      </c>
      <c r="N49" s="5">
        <v>0.30780849999999998</v>
      </c>
      <c r="O49" s="15"/>
      <c r="P49" s="5" t="s">
        <v>15</v>
      </c>
      <c r="Q49" s="5">
        <v>2.2682829999999998</v>
      </c>
      <c r="R49" s="5">
        <v>1.8212969999999999</v>
      </c>
      <c r="S49" s="5">
        <v>0.44698660000000001</v>
      </c>
      <c r="T49" s="15"/>
      <c r="U49" s="4" t="s">
        <v>15</v>
      </c>
      <c r="V49" s="5">
        <v>2.2682829999999998</v>
      </c>
      <c r="W49" s="5">
        <v>1.6427890000000001</v>
      </c>
      <c r="X49" s="5">
        <v>0.62549410000000005</v>
      </c>
      <c r="Y49" s="15"/>
      <c r="Z49" s="5" t="s">
        <v>15</v>
      </c>
      <c r="AA49" s="5">
        <v>2.2682829999999998</v>
      </c>
      <c r="AB49" s="5">
        <v>1.39313</v>
      </c>
      <c r="AC49" s="5">
        <v>0.87515279999999995</v>
      </c>
      <c r="AD49" s="15"/>
      <c r="AE49" s="5" t="s">
        <v>15</v>
      </c>
      <c r="AF49" s="5">
        <v>2.2682829999999998</v>
      </c>
      <c r="AG49" s="5">
        <v>0.99958020000000003</v>
      </c>
      <c r="AH49" s="5">
        <v>1.2687029999999999</v>
      </c>
      <c r="AI49" s="15"/>
      <c r="AJ49" s="5" t="s">
        <v>15</v>
      </c>
      <c r="AK49" s="5">
        <v>2.2682829999999998</v>
      </c>
      <c r="AL49" s="5">
        <v>0.24920580000000001</v>
      </c>
      <c r="AM49" s="5">
        <v>2.0190769999999998</v>
      </c>
      <c r="AN49" s="15"/>
    </row>
    <row r="50" spans="1:45" x14ac:dyDescent="0.25">
      <c r="A50" s="4" t="s">
        <v>16</v>
      </c>
      <c r="B50" s="5">
        <v>43.856870000000001</v>
      </c>
      <c r="C50" s="5">
        <v>41.753169999999997</v>
      </c>
      <c r="D50" s="5">
        <v>2.1036999999999999</v>
      </c>
      <c r="E50" s="18">
        <f>D50*24</f>
        <v>50.488799999999998</v>
      </c>
      <c r="F50" s="5" t="s">
        <v>16</v>
      </c>
      <c r="G50" s="5">
        <v>43.856870000000001</v>
      </c>
      <c r="H50" s="5">
        <v>39.428649999999998</v>
      </c>
      <c r="I50" s="5">
        <v>4.4282159999999999</v>
      </c>
      <c r="J50" s="18">
        <f>I50*24</f>
        <v>106.27718400000001</v>
      </c>
      <c r="K50" s="5" t="s">
        <v>16</v>
      </c>
      <c r="L50" s="5">
        <v>43.856870000000001</v>
      </c>
      <c r="M50" s="5">
        <v>36.91283</v>
      </c>
      <c r="N50" s="5">
        <v>6.9440340000000003</v>
      </c>
      <c r="O50" s="18">
        <f>N50*24</f>
        <v>166.65681599999999</v>
      </c>
      <c r="P50" s="5" t="s">
        <v>16</v>
      </c>
      <c r="Q50" s="5">
        <v>43.856870000000001</v>
      </c>
      <c r="R50" s="5">
        <v>34.027909999999999</v>
      </c>
      <c r="S50" s="5">
        <v>9.8289559999999998</v>
      </c>
      <c r="T50" s="18">
        <f>S50*24</f>
        <v>235.89494400000001</v>
      </c>
      <c r="U50" s="4" t="s">
        <v>16</v>
      </c>
      <c r="V50" s="5">
        <v>43.856870000000001</v>
      </c>
      <c r="W50" s="5">
        <v>30.47343</v>
      </c>
      <c r="X50" s="5">
        <v>13.38344</v>
      </c>
      <c r="Y50" s="18">
        <f>X50*24</f>
        <v>321.20256000000001</v>
      </c>
      <c r="Z50" s="5" t="s">
        <v>16</v>
      </c>
      <c r="AA50" s="5">
        <v>43.856870000000001</v>
      </c>
      <c r="AB50" s="5">
        <v>25.6709</v>
      </c>
      <c r="AC50" s="5">
        <v>18.185970000000001</v>
      </c>
      <c r="AD50" s="18">
        <f>AC50*24</f>
        <v>436.46328000000005</v>
      </c>
      <c r="AE50" s="5" t="s">
        <v>16</v>
      </c>
      <c r="AF50" s="5">
        <v>43.856870000000001</v>
      </c>
      <c r="AG50" s="5">
        <v>18.305520000000001</v>
      </c>
      <c r="AH50" s="5">
        <v>25.551349999999999</v>
      </c>
      <c r="AI50" s="18">
        <f>AH50*24</f>
        <v>613.23239999999998</v>
      </c>
      <c r="AJ50" s="5" t="s">
        <v>16</v>
      </c>
      <c r="AK50" s="5">
        <v>43.856870000000001</v>
      </c>
      <c r="AL50" s="5">
        <v>4.5375940000000003</v>
      </c>
      <c r="AM50" s="5">
        <v>39.319270000000003</v>
      </c>
      <c r="AN50" s="18">
        <f>AM50*24</f>
        <v>943.66248000000007</v>
      </c>
    </row>
    <row r="51" spans="1:45" x14ac:dyDescent="0.25">
      <c r="A51" s="4" t="s">
        <v>17</v>
      </c>
      <c r="B51" s="5">
        <v>0.77083330000000005</v>
      </c>
      <c r="C51" s="5">
        <v>0.74674359999999995</v>
      </c>
      <c r="D51" s="5">
        <v>199.89660000000001</v>
      </c>
      <c r="E51" s="15"/>
      <c r="F51" s="5" t="s">
        <v>17</v>
      </c>
      <c r="G51" s="5">
        <v>0.77083330000000005</v>
      </c>
      <c r="H51" s="5">
        <v>0.70211659999999998</v>
      </c>
      <c r="I51" s="5">
        <v>431.71199999999999</v>
      </c>
      <c r="J51" s="15"/>
      <c r="K51" s="5" t="s">
        <v>17</v>
      </c>
      <c r="L51" s="5">
        <v>0.77083330000000005</v>
      </c>
      <c r="M51" s="5">
        <v>0.65468150000000003</v>
      </c>
      <c r="N51" s="5">
        <v>695.57500000000005</v>
      </c>
      <c r="O51" s="15"/>
      <c r="P51" s="5" t="s">
        <v>17</v>
      </c>
      <c r="Q51" s="5">
        <v>0.77083330000000005</v>
      </c>
      <c r="R51" s="5">
        <v>0.60127730000000001</v>
      </c>
      <c r="S51" s="5">
        <v>1013.182</v>
      </c>
      <c r="T51" s="6"/>
      <c r="U51" s="4" t="s">
        <v>17</v>
      </c>
      <c r="V51" s="5">
        <v>0.77083330000000005</v>
      </c>
      <c r="W51" s="5">
        <v>0.53662500000000002</v>
      </c>
      <c r="X51" s="5">
        <v>1422.1379999999999</v>
      </c>
      <c r="Y51" s="15"/>
      <c r="Z51" s="5" t="s">
        <v>17</v>
      </c>
      <c r="AA51" s="5">
        <v>0.77083330000000005</v>
      </c>
      <c r="AB51" s="5">
        <v>0.45062550000000001</v>
      </c>
      <c r="AC51" s="5">
        <v>1995.8309999999999</v>
      </c>
      <c r="AD51" s="15"/>
      <c r="AE51" s="5" t="s">
        <v>17</v>
      </c>
      <c r="AF51" s="5">
        <v>0.77083330000000005</v>
      </c>
      <c r="AG51" s="5">
        <v>0.32039790000000001</v>
      </c>
      <c r="AH51" s="5">
        <v>2902.1329999999998</v>
      </c>
      <c r="AI51" s="15"/>
      <c r="AJ51" s="5" t="s">
        <v>17</v>
      </c>
      <c r="AK51" s="5">
        <v>0.77083330000000005</v>
      </c>
      <c r="AL51" s="5">
        <v>7.92075E-2</v>
      </c>
      <c r="AM51" s="5">
        <v>4632.5889999999999</v>
      </c>
      <c r="AN51" s="6"/>
    </row>
    <row r="52" spans="1:45" x14ac:dyDescent="0.25">
      <c r="A52" s="4" t="s">
        <v>18</v>
      </c>
      <c r="B52" s="5">
        <v>30</v>
      </c>
      <c r="C52" s="5">
        <v>51</v>
      </c>
      <c r="D52" s="5">
        <v>51</v>
      </c>
      <c r="E52" s="15"/>
      <c r="F52" s="5" t="s">
        <v>18</v>
      </c>
      <c r="G52" s="5">
        <v>30</v>
      </c>
      <c r="H52" s="5">
        <v>52</v>
      </c>
      <c r="I52" s="5">
        <v>52</v>
      </c>
      <c r="J52" s="15"/>
      <c r="K52" s="5" t="s">
        <v>18</v>
      </c>
      <c r="L52" s="5">
        <v>30</v>
      </c>
      <c r="M52" s="5">
        <v>53</v>
      </c>
      <c r="N52" s="5">
        <v>53</v>
      </c>
      <c r="O52" s="15"/>
      <c r="P52" s="5" t="s">
        <v>18</v>
      </c>
      <c r="Q52" s="5">
        <v>30</v>
      </c>
      <c r="R52" s="5">
        <v>54</v>
      </c>
      <c r="S52" s="5">
        <v>54</v>
      </c>
      <c r="T52" s="6"/>
      <c r="U52" s="4" t="s">
        <v>18</v>
      </c>
      <c r="V52" s="5">
        <v>30</v>
      </c>
      <c r="W52" s="5">
        <v>55</v>
      </c>
      <c r="X52" s="5">
        <v>55</v>
      </c>
      <c r="Y52" s="15"/>
      <c r="Z52" s="5" t="s">
        <v>18</v>
      </c>
      <c r="AA52" s="5">
        <v>30</v>
      </c>
      <c r="AB52" s="5">
        <v>56</v>
      </c>
      <c r="AC52" s="5">
        <v>56</v>
      </c>
      <c r="AD52" s="15"/>
      <c r="AE52" s="5" t="s">
        <v>18</v>
      </c>
      <c r="AF52" s="5">
        <v>30</v>
      </c>
      <c r="AG52" s="5">
        <v>57</v>
      </c>
      <c r="AH52" s="5">
        <v>57</v>
      </c>
      <c r="AI52" s="15"/>
      <c r="AJ52" s="5" t="s">
        <v>18</v>
      </c>
      <c r="AK52" s="5">
        <v>30</v>
      </c>
      <c r="AL52" s="5">
        <v>58</v>
      </c>
      <c r="AM52" s="5">
        <v>58</v>
      </c>
      <c r="AN52" s="6"/>
    </row>
    <row r="53" spans="1:45" x14ac:dyDescent="0.25">
      <c r="A53" s="4" t="s">
        <v>19</v>
      </c>
      <c r="B53" s="5">
        <v>1.01325</v>
      </c>
      <c r="C53" s="5">
        <v>0.2</v>
      </c>
      <c r="D53" s="5">
        <v>0.2</v>
      </c>
      <c r="E53" s="15"/>
      <c r="F53" s="5" t="s">
        <v>19</v>
      </c>
      <c r="G53" s="5">
        <v>1.01325</v>
      </c>
      <c r="H53" s="5">
        <v>0.2</v>
      </c>
      <c r="I53" s="5">
        <v>0.2</v>
      </c>
      <c r="J53" s="15"/>
      <c r="K53" s="5" t="s">
        <v>19</v>
      </c>
      <c r="L53" s="5">
        <v>1.01325</v>
      </c>
      <c r="M53" s="5">
        <v>0.2</v>
      </c>
      <c r="N53" s="5">
        <v>0.2</v>
      </c>
      <c r="O53" s="15"/>
      <c r="P53" s="5" t="s">
        <v>19</v>
      </c>
      <c r="Q53" s="5">
        <v>1.01325</v>
      </c>
      <c r="R53" s="5">
        <v>0.2</v>
      </c>
      <c r="S53" s="5">
        <v>0.2</v>
      </c>
      <c r="T53" s="6"/>
      <c r="U53" s="4" t="s">
        <v>19</v>
      </c>
      <c r="V53" s="5">
        <v>1.01325</v>
      </c>
      <c r="W53" s="5">
        <v>0.2</v>
      </c>
      <c r="X53" s="5">
        <v>0.2</v>
      </c>
      <c r="Y53" s="15"/>
      <c r="Z53" s="5" t="s">
        <v>19</v>
      </c>
      <c r="AA53" s="5">
        <v>1.01325</v>
      </c>
      <c r="AB53" s="5">
        <v>0.2</v>
      </c>
      <c r="AC53" s="5">
        <v>0.2</v>
      </c>
      <c r="AD53" s="15"/>
      <c r="AE53" s="5" t="s">
        <v>19</v>
      </c>
      <c r="AF53" s="5">
        <v>1.01325</v>
      </c>
      <c r="AG53" s="5">
        <v>0.2</v>
      </c>
      <c r="AH53" s="5">
        <v>0.2</v>
      </c>
      <c r="AI53" s="15"/>
      <c r="AJ53" s="5" t="s">
        <v>19</v>
      </c>
      <c r="AK53" s="5">
        <v>1.01325</v>
      </c>
      <c r="AL53" s="5">
        <v>0.2</v>
      </c>
      <c r="AM53" s="5">
        <v>0.2</v>
      </c>
      <c r="AN53" s="6"/>
    </row>
    <row r="54" spans="1:45" x14ac:dyDescent="0.25">
      <c r="A54" s="4"/>
      <c r="B54" s="5"/>
      <c r="C54" s="5"/>
      <c r="D54" s="5"/>
      <c r="E54" s="15"/>
      <c r="F54" s="5"/>
      <c r="G54" s="5"/>
      <c r="H54" s="5"/>
      <c r="I54" s="5"/>
      <c r="J54" s="15"/>
      <c r="K54" s="5"/>
      <c r="L54" s="5"/>
      <c r="M54" s="5"/>
      <c r="N54" s="5"/>
      <c r="O54" s="15"/>
      <c r="P54" s="5"/>
      <c r="Q54" s="5"/>
      <c r="R54" s="5"/>
      <c r="S54" s="5"/>
      <c r="T54" s="6"/>
      <c r="U54" s="4"/>
      <c r="V54" s="5"/>
      <c r="W54" s="5"/>
      <c r="X54" s="5"/>
      <c r="Y54" s="15"/>
      <c r="Z54" s="5"/>
      <c r="AA54" s="5"/>
      <c r="AB54" s="5"/>
      <c r="AC54" s="5"/>
      <c r="AD54" s="15"/>
      <c r="AE54" s="5"/>
      <c r="AF54" s="5"/>
      <c r="AG54" s="5"/>
      <c r="AH54" s="5"/>
      <c r="AI54" s="15"/>
      <c r="AJ54" s="5"/>
      <c r="AK54" s="5"/>
      <c r="AL54" s="5"/>
      <c r="AM54" s="5"/>
      <c r="AN54" s="6"/>
    </row>
    <row r="55" spans="1:45" x14ac:dyDescent="0.25">
      <c r="A55" s="4" t="s">
        <v>24</v>
      </c>
      <c r="B55" s="11">
        <f>D48/B48</f>
        <v>0.16713483672627752</v>
      </c>
      <c r="C55" s="5"/>
      <c r="D55" s="5"/>
      <c r="E55" s="15"/>
      <c r="F55" s="5" t="s">
        <v>24</v>
      </c>
      <c r="G55" s="11">
        <f>I48/G48</f>
        <v>0.32606240392906688</v>
      </c>
      <c r="H55" s="5"/>
      <c r="I55" s="5"/>
      <c r="J55" s="15"/>
      <c r="K55" s="5" t="s">
        <v>24</v>
      </c>
      <c r="L55" s="11">
        <f>N48/L48</f>
        <v>0.46733213361826564</v>
      </c>
      <c r="M55" s="5"/>
      <c r="N55" s="5"/>
      <c r="O55" s="15"/>
      <c r="P55" s="5" t="s">
        <v>24</v>
      </c>
      <c r="Q55" s="11">
        <f>S48/Q48</f>
        <v>0.59348498481610623</v>
      </c>
      <c r="R55" s="5"/>
      <c r="S55" s="5"/>
      <c r="T55" s="6"/>
      <c r="U55" s="4" t="s">
        <v>24</v>
      </c>
      <c r="V55" s="11">
        <f>X48/V48</f>
        <v>0.70661811569752186</v>
      </c>
      <c r="W55" s="5"/>
      <c r="X55" s="5"/>
      <c r="Y55" s="15"/>
      <c r="Z55" s="5" t="s">
        <v>24</v>
      </c>
      <c r="AA55" s="11">
        <f>AC48/AA48</f>
        <v>0.80847251902673123</v>
      </c>
      <c r="AB55" s="5"/>
      <c r="AC55" s="5"/>
      <c r="AD55" s="15"/>
      <c r="AE55" s="5" t="s">
        <v>24</v>
      </c>
      <c r="AF55" s="11">
        <f>AH48/AF48</f>
        <v>0.90050331796198402</v>
      </c>
      <c r="AG55" s="5"/>
      <c r="AH55" s="5"/>
      <c r="AI55" s="15"/>
      <c r="AJ55" s="5" t="s">
        <v>24</v>
      </c>
      <c r="AK55" s="11">
        <f>AM48/AK48</f>
        <v>0.98393600269935899</v>
      </c>
      <c r="AL55" s="5"/>
      <c r="AM55" s="5"/>
      <c r="AN55" s="6"/>
    </row>
    <row r="56" spans="1:45" ht="15.75" thickBot="1" x14ac:dyDescent="0.3">
      <c r="A56" s="7" t="s">
        <v>25</v>
      </c>
      <c r="B56" s="12">
        <f>(D48)/(D49)</f>
        <v>0.40069681713437599</v>
      </c>
      <c r="C56" s="8"/>
      <c r="D56" s="8"/>
      <c r="E56" s="16"/>
      <c r="F56" s="8" t="s">
        <v>25</v>
      </c>
      <c r="G56" s="12">
        <f>(I48)/(I49)</f>
        <v>0.36307652648014094</v>
      </c>
      <c r="H56" s="8"/>
      <c r="I56" s="8"/>
      <c r="J56" s="16"/>
      <c r="K56" s="8" t="s">
        <v>25</v>
      </c>
      <c r="L56" s="12">
        <f>(N48)/(N49)</f>
        <v>0.32397156023956453</v>
      </c>
      <c r="M56" s="8"/>
      <c r="N56" s="8"/>
      <c r="O56" s="16"/>
      <c r="P56" s="8" t="s">
        <v>25</v>
      </c>
      <c r="Q56" s="12">
        <f>(S48)/(S49)</f>
        <v>0.28331990265479995</v>
      </c>
      <c r="R56" s="8"/>
      <c r="S56" s="8"/>
      <c r="T56" s="9"/>
      <c r="U56" s="7" t="s">
        <v>25</v>
      </c>
      <c r="V56" s="12">
        <f>(X48)/(X49)</f>
        <v>0.24105902837452822</v>
      </c>
      <c r="W56" s="8"/>
      <c r="X56" s="8"/>
      <c r="Y56" s="16"/>
      <c r="Z56" s="8" t="s">
        <v>25</v>
      </c>
      <c r="AA56" s="12">
        <f>(AC48)/(AC49)</f>
        <v>0.19712569050798903</v>
      </c>
      <c r="AB56" s="8"/>
      <c r="AC56" s="8"/>
      <c r="AD56" s="16"/>
      <c r="AE56" s="8" t="s">
        <v>25</v>
      </c>
      <c r="AF56" s="12">
        <f>(AH48)/(AH49)</f>
        <v>0.15145625099018448</v>
      </c>
      <c r="AG56" s="8"/>
      <c r="AH56" s="8"/>
      <c r="AI56" s="16"/>
      <c r="AJ56" s="8" t="s">
        <v>25</v>
      </c>
      <c r="AK56" s="12">
        <f>(AM48)/(AM49)</f>
        <v>0.10398622737022908</v>
      </c>
      <c r="AL56" s="8"/>
      <c r="AM56" s="8"/>
      <c r="AN56" s="9"/>
    </row>
    <row r="57" spans="1:45" x14ac:dyDescent="0.25">
      <c r="B57" s="10"/>
    </row>
    <row r="58" spans="1:45" x14ac:dyDescent="0.25">
      <c r="B58" s="10"/>
    </row>
    <row r="59" spans="1:45" ht="15.75" thickBot="1" x14ac:dyDescent="0.3"/>
    <row r="60" spans="1:45" x14ac:dyDescent="0.25">
      <c r="A60" s="1" t="s">
        <v>9</v>
      </c>
      <c r="B60" s="17">
        <v>55</v>
      </c>
      <c r="C60" s="2" t="s">
        <v>12</v>
      </c>
      <c r="D60" s="2"/>
      <c r="E60" s="14"/>
      <c r="F60" s="17">
        <v>56</v>
      </c>
      <c r="G60" s="2" t="s">
        <v>12</v>
      </c>
      <c r="H60" s="2"/>
      <c r="I60" s="2"/>
      <c r="J60" s="14"/>
      <c r="K60" s="17">
        <v>57</v>
      </c>
      <c r="L60" s="2" t="s">
        <v>12</v>
      </c>
      <c r="M60" s="2"/>
      <c r="N60" s="2"/>
      <c r="O60" s="14"/>
      <c r="P60" s="17">
        <v>58</v>
      </c>
      <c r="Q60" s="2" t="s">
        <v>12</v>
      </c>
      <c r="R60" s="2"/>
      <c r="S60" s="2"/>
      <c r="T60" s="14"/>
      <c r="U60" s="17">
        <v>59</v>
      </c>
      <c r="V60" s="2" t="s">
        <v>12</v>
      </c>
      <c r="W60" s="2"/>
      <c r="X60" s="2"/>
      <c r="Y60" s="3"/>
      <c r="Z60" s="17">
        <v>60</v>
      </c>
      <c r="AA60" s="2" t="s">
        <v>12</v>
      </c>
      <c r="AB60" s="2"/>
      <c r="AC60" s="2"/>
      <c r="AD60" s="14"/>
      <c r="AE60" s="17">
        <v>61</v>
      </c>
      <c r="AF60" s="2" t="s">
        <v>12</v>
      </c>
      <c r="AG60" s="2"/>
      <c r="AH60" s="2"/>
      <c r="AI60" s="14"/>
      <c r="AJ60" s="17">
        <v>62</v>
      </c>
      <c r="AK60" s="2" t="s">
        <v>12</v>
      </c>
      <c r="AL60" s="2"/>
      <c r="AM60" s="2"/>
      <c r="AN60" s="14"/>
      <c r="AO60" s="17">
        <v>63</v>
      </c>
      <c r="AP60" s="2" t="s">
        <v>12</v>
      </c>
      <c r="AQ60" s="2"/>
      <c r="AR60" s="2"/>
      <c r="AS60" s="3"/>
    </row>
    <row r="61" spans="1:45" x14ac:dyDescent="0.25">
      <c r="A61" s="4" t="s">
        <v>10</v>
      </c>
      <c r="B61" s="5">
        <v>25</v>
      </c>
      <c r="C61" s="5" t="s">
        <v>11</v>
      </c>
      <c r="D61" s="5"/>
      <c r="E61" s="15"/>
      <c r="F61" s="5"/>
      <c r="G61" s="5"/>
      <c r="H61" s="5"/>
      <c r="I61" s="5"/>
      <c r="J61" s="15"/>
      <c r="K61" s="5"/>
      <c r="L61" s="5"/>
      <c r="M61" s="5"/>
      <c r="N61" s="5"/>
      <c r="O61" s="15"/>
      <c r="P61" s="5"/>
      <c r="Q61" s="5"/>
      <c r="R61" s="5"/>
      <c r="S61" s="5"/>
      <c r="T61" s="15"/>
      <c r="U61" s="5"/>
      <c r="V61" s="5"/>
      <c r="W61" s="5"/>
      <c r="X61" s="5"/>
      <c r="Y61" s="6"/>
      <c r="Z61" s="5"/>
      <c r="AA61" s="5"/>
      <c r="AB61" s="5"/>
      <c r="AC61" s="5"/>
      <c r="AD61" s="15"/>
      <c r="AE61" s="5"/>
      <c r="AF61" s="5"/>
      <c r="AG61" s="5"/>
      <c r="AH61" s="5"/>
      <c r="AI61" s="15"/>
      <c r="AJ61" s="5"/>
      <c r="AK61" s="5"/>
      <c r="AL61" s="5"/>
      <c r="AM61" s="5"/>
      <c r="AN61" s="15"/>
      <c r="AO61" s="5"/>
      <c r="AP61" s="5"/>
      <c r="AQ61" s="5"/>
      <c r="AR61" s="5"/>
      <c r="AS61" s="6"/>
    </row>
    <row r="62" spans="1:45" x14ac:dyDescent="0.25">
      <c r="A62" s="4"/>
      <c r="B62" s="5"/>
      <c r="C62" s="5"/>
      <c r="D62" s="5"/>
      <c r="E62" s="15"/>
      <c r="F62" s="5"/>
      <c r="G62" s="5"/>
      <c r="H62" s="5"/>
      <c r="I62" s="5"/>
      <c r="J62" s="15"/>
      <c r="K62" s="5"/>
      <c r="L62" s="5"/>
      <c r="M62" s="5"/>
      <c r="N62" s="5"/>
      <c r="O62" s="15"/>
      <c r="P62" s="5"/>
      <c r="Q62" s="5"/>
      <c r="R62" s="5"/>
      <c r="S62" s="5"/>
      <c r="T62" s="15"/>
      <c r="U62" s="5"/>
      <c r="V62" s="5"/>
      <c r="W62" s="5"/>
      <c r="X62" s="5"/>
      <c r="Y62" s="6"/>
      <c r="Z62" s="5"/>
      <c r="AA62" s="5"/>
      <c r="AB62" s="5"/>
      <c r="AC62" s="5"/>
      <c r="AD62" s="15"/>
      <c r="AE62" s="5"/>
      <c r="AF62" s="5"/>
      <c r="AG62" s="5"/>
      <c r="AH62" s="5"/>
      <c r="AI62" s="15"/>
      <c r="AJ62" s="5"/>
      <c r="AK62" s="5"/>
      <c r="AL62" s="5"/>
      <c r="AM62" s="5"/>
      <c r="AN62" s="15"/>
      <c r="AO62" s="5"/>
      <c r="AP62" s="5"/>
      <c r="AQ62" s="5"/>
      <c r="AR62" s="5"/>
      <c r="AS62" s="6"/>
    </row>
    <row r="63" spans="1:45" x14ac:dyDescent="0.25">
      <c r="A63" s="4"/>
      <c r="B63" s="5" t="s">
        <v>20</v>
      </c>
      <c r="C63" s="5" t="s">
        <v>21</v>
      </c>
      <c r="D63" s="5" t="s">
        <v>22</v>
      </c>
      <c r="E63" s="15" t="s">
        <v>28</v>
      </c>
      <c r="F63" s="5"/>
      <c r="G63" s="5" t="s">
        <v>20</v>
      </c>
      <c r="H63" s="5" t="s">
        <v>21</v>
      </c>
      <c r="I63" s="5" t="s">
        <v>22</v>
      </c>
      <c r="J63" s="15" t="s">
        <v>28</v>
      </c>
      <c r="K63" s="5"/>
      <c r="L63" s="5" t="s">
        <v>20</v>
      </c>
      <c r="M63" s="5" t="s">
        <v>21</v>
      </c>
      <c r="N63" s="5" t="s">
        <v>22</v>
      </c>
      <c r="O63" s="15" t="s">
        <v>28</v>
      </c>
      <c r="P63" s="5"/>
      <c r="Q63" s="5" t="s">
        <v>20</v>
      </c>
      <c r="R63" s="5" t="s">
        <v>21</v>
      </c>
      <c r="S63" s="5" t="s">
        <v>22</v>
      </c>
      <c r="T63" s="15" t="s">
        <v>28</v>
      </c>
      <c r="U63" s="5"/>
      <c r="V63" s="5" t="s">
        <v>20</v>
      </c>
      <c r="W63" s="5" t="s">
        <v>21</v>
      </c>
      <c r="X63" s="5" t="s">
        <v>22</v>
      </c>
      <c r="Y63" s="15" t="s">
        <v>28</v>
      </c>
      <c r="Z63" s="5"/>
      <c r="AA63" s="5" t="s">
        <v>20</v>
      </c>
      <c r="AB63" s="5" t="s">
        <v>21</v>
      </c>
      <c r="AC63" s="5" t="s">
        <v>22</v>
      </c>
      <c r="AD63" s="15" t="s">
        <v>28</v>
      </c>
      <c r="AE63" s="5"/>
      <c r="AF63" s="5" t="s">
        <v>20</v>
      </c>
      <c r="AG63" s="5" t="s">
        <v>21</v>
      </c>
      <c r="AH63" s="5" t="s">
        <v>22</v>
      </c>
      <c r="AI63" s="15" t="s">
        <v>28</v>
      </c>
      <c r="AJ63" s="5"/>
      <c r="AK63" s="5" t="s">
        <v>20</v>
      </c>
      <c r="AL63" s="5" t="s">
        <v>21</v>
      </c>
      <c r="AM63" s="5" t="s">
        <v>22</v>
      </c>
      <c r="AN63" s="15" t="s">
        <v>28</v>
      </c>
      <c r="AO63" s="5"/>
      <c r="AP63" s="5" t="s">
        <v>20</v>
      </c>
      <c r="AQ63" s="5" t="s">
        <v>21</v>
      </c>
      <c r="AR63" s="5" t="s">
        <v>22</v>
      </c>
      <c r="AS63" s="15" t="s">
        <v>28</v>
      </c>
    </row>
    <row r="64" spans="1:45" x14ac:dyDescent="0.25">
      <c r="A64" s="4" t="s">
        <v>13</v>
      </c>
      <c r="B64" s="5">
        <v>2.0548989999999998</v>
      </c>
      <c r="C64" s="5">
        <v>2.0426060000000001</v>
      </c>
      <c r="D64" s="5">
        <v>1.22927E-2</v>
      </c>
      <c r="E64" s="18">
        <f>E67-E65</f>
        <v>7.0648636822964352</v>
      </c>
      <c r="F64" s="5" t="s">
        <v>13</v>
      </c>
      <c r="G64" s="5">
        <v>2.0548989999999998</v>
      </c>
      <c r="H64" s="5">
        <v>1.9829140000000001</v>
      </c>
      <c r="I64" s="5">
        <v>7.1985099999999996E-2</v>
      </c>
      <c r="J64" s="18">
        <f>J67-J65</f>
        <v>40.506283609939246</v>
      </c>
      <c r="K64" s="5" t="s">
        <v>13</v>
      </c>
      <c r="L64" s="5">
        <v>2.0548989999999998</v>
      </c>
      <c r="M64" s="5">
        <v>1.9104779999999999</v>
      </c>
      <c r="N64" s="5">
        <v>0.1444213</v>
      </c>
      <c r="O64" s="18">
        <f>O67-O65</f>
        <v>79.465758386896454</v>
      </c>
      <c r="P64" s="5" t="s">
        <v>13</v>
      </c>
      <c r="Q64" s="5">
        <v>2.0548989999999998</v>
      </c>
      <c r="R64" s="5">
        <v>1.8194680000000001</v>
      </c>
      <c r="S64" s="5">
        <v>0.23543140000000001</v>
      </c>
      <c r="T64" s="18">
        <f>T67-T65</f>
        <v>126.49649798042654</v>
      </c>
      <c r="U64" s="5" t="s">
        <v>13</v>
      </c>
      <c r="V64" s="5">
        <v>2.0548989999999998</v>
      </c>
      <c r="W64" s="5">
        <v>1.70021</v>
      </c>
      <c r="X64" s="5">
        <v>0.35468870000000002</v>
      </c>
      <c r="Y64" s="18">
        <f>Y67-Y65</f>
        <v>185.81002895955515</v>
      </c>
      <c r="Z64" s="5" t="s">
        <v>13</v>
      </c>
      <c r="AA64" s="5">
        <v>2.0548989999999998</v>
      </c>
      <c r="AB64" s="5">
        <v>1.5353110000000001</v>
      </c>
      <c r="AC64" s="5">
        <v>0.51958850000000001</v>
      </c>
      <c r="AD64" s="18">
        <f>AD67-AD65</f>
        <v>264.95355415274389</v>
      </c>
      <c r="AE64" s="5" t="s">
        <v>13</v>
      </c>
      <c r="AF64" s="5">
        <v>2.0548989999999998</v>
      </c>
      <c r="AG64" s="5">
        <v>1.2899240000000001</v>
      </c>
      <c r="AH64" s="5">
        <v>0.76497459999999995</v>
      </c>
      <c r="AI64" s="18">
        <f>AI67-AI65</f>
        <v>379.01619825906846</v>
      </c>
      <c r="AJ64" s="5" t="s">
        <v>13</v>
      </c>
      <c r="AK64" s="5">
        <v>2.0548989999999998</v>
      </c>
      <c r="AL64" s="5">
        <v>0.88240390000000002</v>
      </c>
      <c r="AM64" s="5">
        <v>1.1724950000000001</v>
      </c>
      <c r="AN64" s="18">
        <f>AN67-AN65</f>
        <v>563.32148034931822</v>
      </c>
      <c r="AO64" s="5" t="s">
        <v>13</v>
      </c>
      <c r="AP64" s="5">
        <v>2.0548989999999998</v>
      </c>
      <c r="AQ64" s="5">
        <v>6.5687599999999999E-2</v>
      </c>
      <c r="AR64" s="5">
        <v>1.9892110000000001</v>
      </c>
      <c r="AS64" s="18">
        <f>AS67-AS65</f>
        <v>924.71075560669556</v>
      </c>
    </row>
    <row r="65" spans="1:45" x14ac:dyDescent="0.25">
      <c r="A65" s="4" t="s">
        <v>14</v>
      </c>
      <c r="B65" s="5">
        <v>0.21338399999999999</v>
      </c>
      <c r="C65" s="5">
        <v>0.2043777</v>
      </c>
      <c r="D65" s="5">
        <v>9.0063499999999998E-3</v>
      </c>
      <c r="E65" s="15">
        <f>E67*B73</f>
        <v>5.1761107177035637</v>
      </c>
      <c r="F65" s="5" t="s">
        <v>14</v>
      </c>
      <c r="G65" s="5">
        <v>0.21338399999999999</v>
      </c>
      <c r="H65" s="5">
        <v>0.16790759999999999</v>
      </c>
      <c r="I65" s="5">
        <v>4.54764E-2</v>
      </c>
      <c r="J65" s="15">
        <f>J67*G73</f>
        <v>25.589668390060762</v>
      </c>
      <c r="K65" s="5" t="s">
        <v>14</v>
      </c>
      <c r="L65" s="5">
        <v>0.21338399999999999</v>
      </c>
      <c r="M65" s="5">
        <v>0.13557540000000001</v>
      </c>
      <c r="N65" s="5">
        <v>7.7808600000000006E-2</v>
      </c>
      <c r="O65" s="15">
        <f>O67*L73</f>
        <v>42.813041613103543</v>
      </c>
      <c r="P65" s="5" t="s">
        <v>14</v>
      </c>
      <c r="Q65" s="5">
        <v>0.21338399999999999</v>
      </c>
      <c r="R65" s="5">
        <v>0.10677109999999999</v>
      </c>
      <c r="S65" s="5">
        <v>0.106613</v>
      </c>
      <c r="T65" s="15">
        <f>T67*Q73</f>
        <v>57.282830019573488</v>
      </c>
      <c r="U65" s="5" t="s">
        <v>14</v>
      </c>
      <c r="V65" s="5">
        <v>0.21338399999999999</v>
      </c>
      <c r="W65" s="5">
        <v>8.0994499999999997E-2</v>
      </c>
      <c r="X65" s="5">
        <v>0.13238949999999999</v>
      </c>
      <c r="Y65" s="15">
        <f>Y67*V73</f>
        <v>69.354611040444837</v>
      </c>
      <c r="Z65" s="5" t="s">
        <v>14</v>
      </c>
      <c r="AA65" s="5">
        <v>0.21338399999999999</v>
      </c>
      <c r="AB65" s="5">
        <v>5.7831800000000003E-2</v>
      </c>
      <c r="AC65" s="5">
        <v>0.1555522</v>
      </c>
      <c r="AD65" s="15">
        <f>AD67*AA73</f>
        <v>79.320685847256115</v>
      </c>
      <c r="AE65" s="5" t="s">
        <v>14</v>
      </c>
      <c r="AF65" s="5">
        <v>0.21338399999999999</v>
      </c>
      <c r="AG65" s="5">
        <v>3.6938499999999999E-2</v>
      </c>
      <c r="AH65" s="5">
        <v>0.17644550000000001</v>
      </c>
      <c r="AI65" s="15">
        <f>AI67*AF73</f>
        <v>87.422121740931601</v>
      </c>
      <c r="AJ65" s="5" t="s">
        <v>14</v>
      </c>
      <c r="AK65" s="5">
        <v>0.21338399999999999</v>
      </c>
      <c r="AL65" s="5">
        <v>1.8025800000000002E-2</v>
      </c>
      <c r="AM65" s="5">
        <v>0.19535820000000001</v>
      </c>
      <c r="AN65" s="15">
        <f>AN67*AK73</f>
        <v>93.859239650681772</v>
      </c>
      <c r="AO65" s="5" t="s">
        <v>14</v>
      </c>
      <c r="AP65" s="5">
        <v>0.21338399999999999</v>
      </c>
      <c r="AQ65" s="5">
        <v>8.5040599999999995E-4</v>
      </c>
      <c r="AR65" s="5">
        <v>0.21253359999999999</v>
      </c>
      <c r="AS65" s="15">
        <f>AS67*AP73</f>
        <v>98.799004393304401</v>
      </c>
    </row>
    <row r="66" spans="1:45" x14ac:dyDescent="0.25">
      <c r="A66" s="4" t="s">
        <v>15</v>
      </c>
      <c r="B66" s="5">
        <v>2.2682829999999998</v>
      </c>
      <c r="C66" s="5">
        <v>2.2469839999999999</v>
      </c>
      <c r="D66" s="5">
        <v>2.1299100000000001E-2</v>
      </c>
      <c r="E66" s="15"/>
      <c r="F66" s="5" t="s">
        <v>15</v>
      </c>
      <c r="G66" s="5">
        <v>2.2682829999999998</v>
      </c>
      <c r="H66" s="5">
        <v>2.1508210000000001</v>
      </c>
      <c r="I66" s="5">
        <v>0.1174617</v>
      </c>
      <c r="J66" s="15"/>
      <c r="K66" s="5" t="s">
        <v>15</v>
      </c>
      <c r="L66" s="5">
        <v>2.2682829999999998</v>
      </c>
      <c r="M66" s="5">
        <v>2.0460530000000001</v>
      </c>
      <c r="N66" s="5">
        <v>0.22223000000000001</v>
      </c>
      <c r="O66" s="15"/>
      <c r="P66" s="5" t="s">
        <v>15</v>
      </c>
      <c r="Q66" s="5">
        <v>2.2682829999999998</v>
      </c>
      <c r="R66" s="5">
        <v>1.926239</v>
      </c>
      <c r="S66" s="5">
        <v>0.34204430000000002</v>
      </c>
      <c r="T66" s="15"/>
      <c r="U66" s="5" t="s">
        <v>15</v>
      </c>
      <c r="V66" s="5">
        <v>2.2682829999999998</v>
      </c>
      <c r="W66" s="5">
        <v>1.7812049999999999</v>
      </c>
      <c r="X66" s="5">
        <v>0.48707820000000002</v>
      </c>
      <c r="Y66" s="15"/>
      <c r="Z66" s="5" t="s">
        <v>15</v>
      </c>
      <c r="AA66" s="5">
        <v>2.2682829999999998</v>
      </c>
      <c r="AB66" s="5">
        <v>1.5931420000000001</v>
      </c>
      <c r="AC66" s="5">
        <v>0.67514059999999998</v>
      </c>
      <c r="AD66" s="15"/>
      <c r="AE66" s="5" t="s">
        <v>15</v>
      </c>
      <c r="AF66" s="5">
        <v>2.2682829999999998</v>
      </c>
      <c r="AG66" s="5">
        <v>1.3268629999999999</v>
      </c>
      <c r="AH66" s="5">
        <v>0.94142009999999998</v>
      </c>
      <c r="AI66" s="15"/>
      <c r="AJ66" s="5" t="s">
        <v>15</v>
      </c>
      <c r="AK66" s="5">
        <v>2.2682829999999998</v>
      </c>
      <c r="AL66" s="5">
        <v>0.90042979999999995</v>
      </c>
      <c r="AM66" s="5">
        <v>1.367853</v>
      </c>
      <c r="AN66" s="15"/>
      <c r="AO66" s="5" t="s">
        <v>15</v>
      </c>
      <c r="AP66" s="5">
        <v>2.2682829999999998</v>
      </c>
      <c r="AQ66" s="5">
        <v>6.6538E-2</v>
      </c>
      <c r="AR66" s="5">
        <v>2.2017449999999998</v>
      </c>
      <c r="AS66" s="15"/>
    </row>
    <row r="67" spans="1:45" x14ac:dyDescent="0.25">
      <c r="A67" s="4" t="s">
        <v>16</v>
      </c>
      <c r="B67" s="5">
        <v>43.856870000000001</v>
      </c>
      <c r="C67" s="5">
        <v>43.346829999999997</v>
      </c>
      <c r="D67" s="5">
        <v>0.51004059999999996</v>
      </c>
      <c r="E67" s="18">
        <f>D67*24</f>
        <v>12.240974399999999</v>
      </c>
      <c r="F67" s="5" t="s">
        <v>16</v>
      </c>
      <c r="G67" s="5">
        <v>43.856870000000001</v>
      </c>
      <c r="H67" s="5">
        <v>41.102870000000003</v>
      </c>
      <c r="I67" s="5">
        <v>2.7539980000000002</v>
      </c>
      <c r="J67" s="18">
        <f>I67*24</f>
        <v>66.095952000000011</v>
      </c>
      <c r="K67" s="5" t="s">
        <v>16</v>
      </c>
      <c r="L67" s="5">
        <v>43.856870000000001</v>
      </c>
      <c r="M67" s="5">
        <v>38.761920000000003</v>
      </c>
      <c r="N67" s="5">
        <v>5.0949499999999999</v>
      </c>
      <c r="O67" s="18">
        <f>N67*24</f>
        <v>122.27879999999999</v>
      </c>
      <c r="P67" s="5" t="s">
        <v>16</v>
      </c>
      <c r="Q67" s="5">
        <v>43.856870000000001</v>
      </c>
      <c r="R67" s="5">
        <v>36.199399999999997</v>
      </c>
      <c r="S67" s="5">
        <v>7.6574720000000003</v>
      </c>
      <c r="T67" s="18">
        <f>S67*24</f>
        <v>183.77932800000002</v>
      </c>
      <c r="U67" s="5" t="s">
        <v>16</v>
      </c>
      <c r="V67" s="5">
        <v>43.856870000000001</v>
      </c>
      <c r="W67" s="5">
        <v>33.225009999999997</v>
      </c>
      <c r="X67" s="5">
        <v>10.63186</v>
      </c>
      <c r="Y67" s="18">
        <f>X67*24</f>
        <v>255.16463999999999</v>
      </c>
      <c r="Z67" s="5" t="s">
        <v>16</v>
      </c>
      <c r="AA67" s="5">
        <v>43.856870000000001</v>
      </c>
      <c r="AB67" s="5">
        <v>29.51211</v>
      </c>
      <c r="AC67" s="5">
        <v>14.344760000000001</v>
      </c>
      <c r="AD67" s="18">
        <f>AC67*24</f>
        <v>344.27424000000002</v>
      </c>
      <c r="AE67" s="5" t="s">
        <v>16</v>
      </c>
      <c r="AF67" s="5">
        <v>43.856870000000001</v>
      </c>
      <c r="AG67" s="5">
        <v>24.421939999999999</v>
      </c>
      <c r="AH67" s="5">
        <v>19.434930000000001</v>
      </c>
      <c r="AI67" s="18">
        <f>AH67*24</f>
        <v>466.43832000000003</v>
      </c>
      <c r="AJ67" s="5" t="s">
        <v>16</v>
      </c>
      <c r="AK67" s="5">
        <v>43.856870000000001</v>
      </c>
      <c r="AL67" s="5">
        <v>16.474340000000002</v>
      </c>
      <c r="AM67" s="5">
        <v>27.382529999999999</v>
      </c>
      <c r="AN67" s="18">
        <f>AM67*24</f>
        <v>657.18071999999995</v>
      </c>
      <c r="AO67" s="5" t="s">
        <v>16</v>
      </c>
      <c r="AP67" s="5">
        <v>43.856870000000001</v>
      </c>
      <c r="AQ67" s="5">
        <v>1.210631</v>
      </c>
      <c r="AR67" s="5">
        <v>42.646239999999999</v>
      </c>
      <c r="AS67" s="18">
        <f>AR67*24</f>
        <v>1023.5097599999999</v>
      </c>
    </row>
    <row r="68" spans="1:45" x14ac:dyDescent="0.25">
      <c r="A68" s="4" t="s">
        <v>17</v>
      </c>
      <c r="B68" s="5">
        <v>0.77083330000000005</v>
      </c>
      <c r="C68" s="5">
        <v>0.78188970000000002</v>
      </c>
      <c r="D68" s="5">
        <v>38.740940000000002</v>
      </c>
      <c r="E68" s="15"/>
      <c r="F68" s="5" t="s">
        <v>17</v>
      </c>
      <c r="G68" s="5">
        <v>0.77083330000000005</v>
      </c>
      <c r="H68" s="5">
        <v>0.73806170000000004</v>
      </c>
      <c r="I68" s="5">
        <v>214.30189999999999</v>
      </c>
      <c r="J68" s="15"/>
      <c r="K68" s="5" t="s">
        <v>17</v>
      </c>
      <c r="L68" s="5">
        <v>0.77083330000000005</v>
      </c>
      <c r="M68" s="5">
        <v>0.69311140000000004</v>
      </c>
      <c r="N68" s="5">
        <v>406.67739999999998</v>
      </c>
      <c r="O68" s="15"/>
      <c r="P68" s="5" t="s">
        <v>17</v>
      </c>
      <c r="Q68" s="5">
        <v>0.77083330000000005</v>
      </c>
      <c r="R68" s="5">
        <v>0.6447811</v>
      </c>
      <c r="S68" s="5">
        <v>627.83159999999998</v>
      </c>
      <c r="T68" s="15"/>
      <c r="U68" s="5" t="s">
        <v>17</v>
      </c>
      <c r="V68" s="5">
        <v>0.77083330000000005</v>
      </c>
      <c r="W68" s="5">
        <v>0.58968039999999999</v>
      </c>
      <c r="X68" s="5">
        <v>896.74490000000003</v>
      </c>
      <c r="Y68" s="6"/>
      <c r="Z68" s="5" t="s">
        <v>17</v>
      </c>
      <c r="AA68" s="5">
        <v>0.77083330000000005</v>
      </c>
      <c r="AB68" s="5">
        <v>0.5220496</v>
      </c>
      <c r="AC68" s="5">
        <v>1246.723</v>
      </c>
      <c r="AD68" s="15"/>
      <c r="AE68" s="5" t="s">
        <v>17</v>
      </c>
      <c r="AF68" s="5">
        <v>0.77083330000000005</v>
      </c>
      <c r="AG68" s="5">
        <v>0.43068820000000002</v>
      </c>
      <c r="AH68" s="5">
        <v>1743.6559999999999</v>
      </c>
      <c r="AI68" s="15"/>
      <c r="AJ68" s="5" t="s">
        <v>17</v>
      </c>
      <c r="AK68" s="5">
        <v>0.77083330000000005</v>
      </c>
      <c r="AL68" s="5">
        <v>0.28971190000000002</v>
      </c>
      <c r="AM68" s="5">
        <v>2541.0590000000002</v>
      </c>
      <c r="AN68" s="15"/>
      <c r="AO68" s="5" t="s">
        <v>17</v>
      </c>
      <c r="AP68" s="5">
        <v>0.77083330000000005</v>
      </c>
      <c r="AQ68" s="5">
        <v>2.12345E-2</v>
      </c>
      <c r="AR68" s="5">
        <v>4102.3819999999996</v>
      </c>
      <c r="AS68" s="6"/>
    </row>
    <row r="69" spans="1:45" x14ac:dyDescent="0.25">
      <c r="A69" s="4" t="s">
        <v>18</v>
      </c>
      <c r="B69" s="5">
        <v>30</v>
      </c>
      <c r="C69" s="5">
        <v>55</v>
      </c>
      <c r="D69" s="5">
        <v>55</v>
      </c>
      <c r="E69" s="15"/>
      <c r="F69" s="5" t="s">
        <v>18</v>
      </c>
      <c r="G69" s="5">
        <v>30</v>
      </c>
      <c r="H69" s="5">
        <v>56</v>
      </c>
      <c r="I69" s="5">
        <v>56</v>
      </c>
      <c r="J69" s="15"/>
      <c r="K69" s="5" t="s">
        <v>18</v>
      </c>
      <c r="L69" s="5">
        <v>30</v>
      </c>
      <c r="M69" s="5">
        <v>57</v>
      </c>
      <c r="N69" s="5">
        <v>57</v>
      </c>
      <c r="O69" s="15"/>
      <c r="P69" s="5" t="s">
        <v>18</v>
      </c>
      <c r="Q69" s="5">
        <v>30</v>
      </c>
      <c r="R69" s="5">
        <v>58</v>
      </c>
      <c r="S69" s="5">
        <v>58</v>
      </c>
      <c r="T69" s="15"/>
      <c r="U69" s="5" t="s">
        <v>18</v>
      </c>
      <c r="V69" s="5">
        <v>30</v>
      </c>
      <c r="W69" s="5">
        <v>59</v>
      </c>
      <c r="X69" s="5">
        <v>59</v>
      </c>
      <c r="Y69" s="6"/>
      <c r="Z69" s="5" t="s">
        <v>18</v>
      </c>
      <c r="AA69" s="5">
        <v>30</v>
      </c>
      <c r="AB69" s="5">
        <v>60</v>
      </c>
      <c r="AC69" s="5">
        <v>60</v>
      </c>
      <c r="AD69" s="15"/>
      <c r="AE69" s="5" t="s">
        <v>18</v>
      </c>
      <c r="AF69" s="5">
        <v>30</v>
      </c>
      <c r="AG69" s="5">
        <v>61</v>
      </c>
      <c r="AH69" s="5">
        <v>61</v>
      </c>
      <c r="AI69" s="15"/>
      <c r="AJ69" s="5" t="s">
        <v>18</v>
      </c>
      <c r="AK69" s="5">
        <v>30</v>
      </c>
      <c r="AL69" s="5">
        <v>62</v>
      </c>
      <c r="AM69" s="5">
        <v>62</v>
      </c>
      <c r="AN69" s="15"/>
      <c r="AO69" s="5" t="s">
        <v>18</v>
      </c>
      <c r="AP69" s="5">
        <v>30</v>
      </c>
      <c r="AQ69" s="5">
        <v>63</v>
      </c>
      <c r="AR69" s="5">
        <v>63</v>
      </c>
      <c r="AS69" s="6"/>
    </row>
    <row r="70" spans="1:45" x14ac:dyDescent="0.25">
      <c r="A70" s="4" t="s">
        <v>19</v>
      </c>
      <c r="B70" s="5">
        <v>1.01325</v>
      </c>
      <c r="C70" s="5">
        <v>0.25</v>
      </c>
      <c r="D70" s="5">
        <v>0.25</v>
      </c>
      <c r="E70" s="15"/>
      <c r="F70" s="5" t="s">
        <v>19</v>
      </c>
      <c r="G70" s="5">
        <v>1.01325</v>
      </c>
      <c r="H70" s="5">
        <v>0.25</v>
      </c>
      <c r="I70" s="5">
        <v>0.25</v>
      </c>
      <c r="J70" s="15"/>
      <c r="K70" s="5" t="s">
        <v>19</v>
      </c>
      <c r="L70" s="5">
        <v>1.01325</v>
      </c>
      <c r="M70" s="5">
        <v>0.25</v>
      </c>
      <c r="N70" s="5">
        <v>0.25</v>
      </c>
      <c r="O70" s="15"/>
      <c r="P70" s="5" t="s">
        <v>19</v>
      </c>
      <c r="Q70" s="5">
        <v>1.01325</v>
      </c>
      <c r="R70" s="5">
        <v>0.25</v>
      </c>
      <c r="S70" s="5">
        <v>0.25</v>
      </c>
      <c r="T70" s="15"/>
      <c r="U70" s="5" t="s">
        <v>19</v>
      </c>
      <c r="V70" s="5">
        <v>1.01325</v>
      </c>
      <c r="W70" s="5">
        <v>0.25</v>
      </c>
      <c r="X70" s="5">
        <v>0.25</v>
      </c>
      <c r="Y70" s="6"/>
      <c r="Z70" s="5" t="s">
        <v>19</v>
      </c>
      <c r="AA70" s="5">
        <v>1.01325</v>
      </c>
      <c r="AB70" s="5">
        <v>0.25</v>
      </c>
      <c r="AC70" s="5">
        <v>0.25</v>
      </c>
      <c r="AD70" s="15"/>
      <c r="AE70" s="5" t="s">
        <v>19</v>
      </c>
      <c r="AF70" s="5">
        <v>1.01325</v>
      </c>
      <c r="AG70" s="5">
        <v>0.25</v>
      </c>
      <c r="AH70" s="5">
        <v>0.25</v>
      </c>
      <c r="AI70" s="15"/>
      <c r="AJ70" s="5" t="s">
        <v>19</v>
      </c>
      <c r="AK70" s="5">
        <v>1.01325</v>
      </c>
      <c r="AL70" s="5">
        <v>0.25</v>
      </c>
      <c r="AM70" s="5">
        <v>0.25</v>
      </c>
      <c r="AN70" s="15"/>
      <c r="AO70" s="5" t="s">
        <v>19</v>
      </c>
      <c r="AP70" s="5">
        <v>1.01325</v>
      </c>
      <c r="AQ70" s="5">
        <v>0.25</v>
      </c>
      <c r="AR70" s="5">
        <v>0.25</v>
      </c>
      <c r="AS70" s="6"/>
    </row>
    <row r="71" spans="1:45" x14ac:dyDescent="0.25">
      <c r="A71" s="4"/>
      <c r="B71" s="5"/>
      <c r="C71" s="5"/>
      <c r="D71" s="5"/>
      <c r="E71" s="15"/>
      <c r="F71" s="5"/>
      <c r="G71" s="5"/>
      <c r="H71" s="5"/>
      <c r="I71" s="5"/>
      <c r="J71" s="15"/>
      <c r="K71" s="5"/>
      <c r="L71" s="5"/>
      <c r="M71" s="5"/>
      <c r="N71" s="5"/>
      <c r="O71" s="15"/>
      <c r="P71" s="5"/>
      <c r="Q71" s="5"/>
      <c r="R71" s="5"/>
      <c r="S71" s="5"/>
      <c r="T71" s="15"/>
      <c r="U71" s="5"/>
      <c r="V71" s="5"/>
      <c r="W71" s="5"/>
      <c r="X71" s="5"/>
      <c r="Y71" s="6"/>
      <c r="Z71" s="5"/>
      <c r="AA71" s="5"/>
      <c r="AB71" s="5"/>
      <c r="AC71" s="5"/>
      <c r="AD71" s="15"/>
      <c r="AE71" s="5"/>
      <c r="AF71" s="5"/>
      <c r="AG71" s="5"/>
      <c r="AH71" s="5"/>
      <c r="AI71" s="15"/>
      <c r="AJ71" s="5"/>
      <c r="AK71" s="5"/>
      <c r="AL71" s="5"/>
      <c r="AM71" s="5"/>
      <c r="AN71" s="15"/>
      <c r="AO71" s="5"/>
      <c r="AP71" s="5"/>
      <c r="AQ71" s="5"/>
      <c r="AR71" s="5"/>
      <c r="AS71" s="6"/>
    </row>
    <row r="72" spans="1:45" x14ac:dyDescent="0.25">
      <c r="A72" s="4" t="s">
        <v>24</v>
      </c>
      <c r="B72" s="11">
        <f>D65/B65</f>
        <v>4.2207241405166275E-2</v>
      </c>
      <c r="C72" s="5"/>
      <c r="D72" s="5"/>
      <c r="E72" s="15"/>
      <c r="F72" s="5" t="s">
        <v>24</v>
      </c>
      <c r="G72" s="11">
        <f>I65/G65</f>
        <v>0.21312000899786301</v>
      </c>
      <c r="H72" s="5"/>
      <c r="I72" s="5"/>
      <c r="J72" s="15"/>
      <c r="K72" s="5" t="s">
        <v>24</v>
      </c>
      <c r="L72" s="11">
        <f>N65/L65</f>
        <v>0.36464121021257456</v>
      </c>
      <c r="M72" s="5"/>
      <c r="N72" s="5"/>
      <c r="O72" s="15"/>
      <c r="P72" s="5" t="s">
        <v>24</v>
      </c>
      <c r="Q72" s="11">
        <f>S65/Q65</f>
        <v>0.49962977542833581</v>
      </c>
      <c r="R72" s="5"/>
      <c r="S72" s="5"/>
      <c r="T72" s="15"/>
      <c r="U72" s="5" t="s">
        <v>24</v>
      </c>
      <c r="V72" s="11">
        <f>X65/V65</f>
        <v>0.62042842949799426</v>
      </c>
      <c r="W72" s="5"/>
      <c r="X72" s="5"/>
      <c r="Y72" s="6"/>
      <c r="Z72" s="5" t="s">
        <v>24</v>
      </c>
      <c r="AA72" s="11">
        <f>AC65/AA65</f>
        <v>0.72897780527124811</v>
      </c>
      <c r="AB72" s="5"/>
      <c r="AC72" s="5"/>
      <c r="AD72" s="15"/>
      <c r="AE72" s="5" t="s">
        <v>24</v>
      </c>
      <c r="AF72" s="11">
        <f>AH65/AF65</f>
        <v>0.82689189442507416</v>
      </c>
      <c r="AG72" s="5"/>
      <c r="AH72" s="5"/>
      <c r="AI72" s="15"/>
      <c r="AJ72" s="5" t="s">
        <v>24</v>
      </c>
      <c r="AK72" s="11">
        <f>AM65/AK65</f>
        <v>0.91552412552018902</v>
      </c>
      <c r="AL72" s="5"/>
      <c r="AM72" s="5"/>
      <c r="AN72" s="15"/>
      <c r="AO72" s="5" t="s">
        <v>24</v>
      </c>
      <c r="AP72" s="11">
        <f>AR65/AP65</f>
        <v>0.99601469650957897</v>
      </c>
      <c r="AQ72" s="5"/>
      <c r="AR72" s="5"/>
      <c r="AS72" s="6"/>
    </row>
    <row r="73" spans="1:45" x14ac:dyDescent="0.25">
      <c r="A73" s="4" t="s">
        <v>25</v>
      </c>
      <c r="B73" s="11">
        <f>(D65)/(D66)</f>
        <v>0.42285120028545803</v>
      </c>
      <c r="C73" s="5"/>
      <c r="D73" s="5"/>
      <c r="E73" s="15"/>
      <c r="F73" s="5" t="s">
        <v>25</v>
      </c>
      <c r="G73" s="11">
        <f>(I65)/(I66)</f>
        <v>0.3871593889753</v>
      </c>
      <c r="H73" s="5"/>
      <c r="I73" s="5"/>
      <c r="J73" s="15"/>
      <c r="K73" s="5" t="s">
        <v>25</v>
      </c>
      <c r="L73" s="13">
        <f>(N65)/(N66)</f>
        <v>0.35012644557440492</v>
      </c>
      <c r="M73" s="5"/>
      <c r="N73" s="5"/>
      <c r="O73" s="15"/>
      <c r="P73" s="5" t="s">
        <v>25</v>
      </c>
      <c r="Q73" s="13">
        <f>(S65)/(S66)</f>
        <v>0.31169354378950326</v>
      </c>
      <c r="R73" s="5"/>
      <c r="S73" s="5"/>
      <c r="T73" s="15"/>
      <c r="U73" s="5" t="s">
        <v>25</v>
      </c>
      <c r="V73" s="13">
        <f>(X65)/(X66)</f>
        <v>0.2718033777738359</v>
      </c>
      <c r="W73" s="5"/>
      <c r="X73" s="5"/>
      <c r="Y73" s="6"/>
      <c r="Z73" s="5" t="s">
        <v>25</v>
      </c>
      <c r="AA73" s="11">
        <f>(AC65)/(AC66)</f>
        <v>0.23039971229696452</v>
      </c>
      <c r="AB73" s="5"/>
      <c r="AC73" s="5"/>
      <c r="AD73" s="15"/>
      <c r="AE73" s="5" t="s">
        <v>25</v>
      </c>
      <c r="AF73" s="13">
        <f>(AH65)/(AH66)</f>
        <v>0.18742482766195454</v>
      </c>
      <c r="AG73" s="5"/>
      <c r="AH73" s="5"/>
      <c r="AI73" s="15"/>
      <c r="AJ73" s="5" t="s">
        <v>25</v>
      </c>
      <c r="AK73" s="13">
        <f>(AM65)/(AM66)</f>
        <v>0.14282104875304585</v>
      </c>
      <c r="AL73" s="5"/>
      <c r="AM73" s="5"/>
      <c r="AN73" s="15"/>
      <c r="AO73" s="5" t="s">
        <v>25</v>
      </c>
      <c r="AP73" s="13">
        <f>(AR65)/(AR66)</f>
        <v>9.6529616281631161E-2</v>
      </c>
      <c r="AQ73" s="5"/>
      <c r="AR73" s="5"/>
      <c r="AS73" s="6"/>
    </row>
    <row r="74" spans="1:45" ht="15.75" thickBot="1" x14ac:dyDescent="0.3">
      <c r="A74" s="7"/>
      <c r="B74" s="8"/>
      <c r="C74" s="8"/>
      <c r="D74" s="8"/>
      <c r="E74" s="16"/>
      <c r="F74" s="8"/>
      <c r="G74" s="8"/>
      <c r="H74" s="8"/>
      <c r="I74" s="8"/>
      <c r="J74" s="16"/>
      <c r="K74" s="8"/>
      <c r="L74" s="8"/>
      <c r="M74" s="8"/>
      <c r="N74" s="8"/>
      <c r="O74" s="16"/>
      <c r="P74" s="8"/>
      <c r="Q74" s="8"/>
      <c r="R74" s="8"/>
      <c r="S74" s="8"/>
      <c r="T74" s="16"/>
      <c r="U74" s="8"/>
      <c r="V74" s="8"/>
      <c r="W74" s="8"/>
      <c r="X74" s="8"/>
      <c r="Y74" s="9"/>
      <c r="Z74" s="8"/>
      <c r="AA74" s="8"/>
      <c r="AB74" s="8"/>
      <c r="AC74" s="8"/>
      <c r="AD74" s="16"/>
      <c r="AE74" s="8"/>
      <c r="AF74" s="8"/>
      <c r="AG74" s="8"/>
      <c r="AH74" s="8"/>
      <c r="AI74" s="16"/>
      <c r="AJ74" s="8"/>
      <c r="AK74" s="8"/>
      <c r="AL74" s="8"/>
      <c r="AM74" s="8"/>
      <c r="AN74" s="16"/>
      <c r="AO74" s="8"/>
      <c r="AP74" s="8"/>
      <c r="AQ74" s="8"/>
      <c r="AR74" s="8"/>
      <c r="AS74" s="9"/>
    </row>
    <row r="77" spans="1:45" ht="15.75" thickBot="1" x14ac:dyDescent="0.3"/>
    <row r="78" spans="1:45" x14ac:dyDescent="0.25">
      <c r="A78" s="1" t="s">
        <v>9</v>
      </c>
      <c r="B78" s="17">
        <v>59</v>
      </c>
      <c r="C78" s="2" t="s">
        <v>12</v>
      </c>
      <c r="D78" s="2"/>
      <c r="E78" s="14"/>
      <c r="F78" s="17">
        <v>60</v>
      </c>
      <c r="G78" s="2" t="s">
        <v>12</v>
      </c>
      <c r="H78" s="2"/>
      <c r="I78" s="2"/>
      <c r="J78" s="14"/>
      <c r="K78" s="17">
        <v>61</v>
      </c>
      <c r="L78" s="2" t="s">
        <v>12</v>
      </c>
      <c r="M78" s="2"/>
      <c r="N78" s="2"/>
      <c r="O78" s="14"/>
      <c r="P78" s="17">
        <v>62</v>
      </c>
      <c r="Q78" s="2" t="s">
        <v>12</v>
      </c>
      <c r="R78" s="2"/>
      <c r="S78" s="2"/>
      <c r="T78" s="14"/>
      <c r="U78" s="17">
        <v>63</v>
      </c>
      <c r="V78" s="2" t="s">
        <v>12</v>
      </c>
      <c r="W78" s="2"/>
      <c r="X78" s="2"/>
      <c r="Y78" s="14"/>
      <c r="Z78" s="17">
        <v>64</v>
      </c>
      <c r="AA78" s="2" t="s">
        <v>12</v>
      </c>
      <c r="AB78" s="2"/>
      <c r="AC78" s="2"/>
      <c r="AD78" s="14"/>
      <c r="AE78" s="17">
        <v>65</v>
      </c>
      <c r="AF78" s="2" t="s">
        <v>12</v>
      </c>
      <c r="AG78" s="2"/>
      <c r="AH78" s="2"/>
      <c r="AI78" s="14"/>
      <c r="AJ78" s="17">
        <v>66</v>
      </c>
      <c r="AK78" s="2" t="s">
        <v>12</v>
      </c>
      <c r="AL78" s="2"/>
      <c r="AM78" s="2"/>
      <c r="AN78" s="14"/>
      <c r="AO78" s="17">
        <v>67</v>
      </c>
      <c r="AP78" s="2" t="s">
        <v>12</v>
      </c>
      <c r="AQ78" s="2"/>
      <c r="AR78" s="2"/>
      <c r="AS78" s="3"/>
    </row>
    <row r="79" spans="1:45" x14ac:dyDescent="0.25">
      <c r="A79" s="4" t="s">
        <v>10</v>
      </c>
      <c r="B79" s="5">
        <v>30</v>
      </c>
      <c r="C79" s="5" t="s">
        <v>11</v>
      </c>
      <c r="D79" s="5"/>
      <c r="E79" s="15"/>
      <c r="F79" s="5"/>
      <c r="G79" s="5"/>
      <c r="H79" s="5"/>
      <c r="I79" s="5"/>
      <c r="J79" s="15"/>
      <c r="K79" s="5"/>
      <c r="L79" s="5"/>
      <c r="M79" s="5"/>
      <c r="N79" s="5"/>
      <c r="O79" s="15"/>
      <c r="P79" s="5"/>
      <c r="Q79" s="5"/>
      <c r="R79" s="5"/>
      <c r="S79" s="5"/>
      <c r="T79" s="15"/>
      <c r="U79" s="5"/>
      <c r="V79" s="5"/>
      <c r="W79" s="5"/>
      <c r="X79" s="5"/>
      <c r="Y79" s="15"/>
      <c r="Z79" s="5"/>
      <c r="AA79" s="5"/>
      <c r="AB79" s="5"/>
      <c r="AC79" s="5"/>
      <c r="AD79" s="15"/>
      <c r="AE79" s="5"/>
      <c r="AF79" s="5"/>
      <c r="AG79" s="5"/>
      <c r="AH79" s="5"/>
      <c r="AI79" s="15"/>
      <c r="AJ79" s="5"/>
      <c r="AK79" s="5"/>
      <c r="AL79" s="5"/>
      <c r="AM79" s="5"/>
      <c r="AN79" s="15"/>
      <c r="AO79" s="5"/>
      <c r="AP79" s="5"/>
      <c r="AQ79" s="5"/>
      <c r="AR79" s="5"/>
      <c r="AS79" s="6"/>
    </row>
    <row r="80" spans="1:45" x14ac:dyDescent="0.25">
      <c r="A80" s="4"/>
      <c r="B80" s="5"/>
      <c r="C80" s="5"/>
      <c r="D80" s="5"/>
      <c r="E80" s="15"/>
      <c r="F80" s="5"/>
      <c r="G80" s="5"/>
      <c r="H80" s="5"/>
      <c r="I80" s="5"/>
      <c r="J80" s="15"/>
      <c r="K80" s="5"/>
      <c r="L80" s="5"/>
      <c r="M80" s="5"/>
      <c r="N80" s="5"/>
      <c r="O80" s="15"/>
      <c r="P80" s="5"/>
      <c r="Q80" s="5"/>
      <c r="R80" s="5"/>
      <c r="S80" s="5"/>
      <c r="T80" s="15"/>
      <c r="U80" s="5"/>
      <c r="V80" s="5"/>
      <c r="W80" s="5"/>
      <c r="X80" s="5"/>
      <c r="Y80" s="15"/>
      <c r="Z80" s="5"/>
      <c r="AA80" s="5"/>
      <c r="AB80" s="5"/>
      <c r="AC80" s="5"/>
      <c r="AD80" s="15"/>
      <c r="AE80" s="5"/>
      <c r="AF80" s="5"/>
      <c r="AG80" s="5"/>
      <c r="AH80" s="5"/>
      <c r="AI80" s="15"/>
      <c r="AJ80" s="5"/>
      <c r="AK80" s="5"/>
      <c r="AL80" s="5"/>
      <c r="AM80" s="5"/>
      <c r="AN80" s="15"/>
      <c r="AO80" s="5"/>
      <c r="AP80" s="5"/>
      <c r="AQ80" s="5"/>
      <c r="AR80" s="5"/>
      <c r="AS80" s="6"/>
    </row>
    <row r="81" spans="1:45" x14ac:dyDescent="0.25">
      <c r="A81" s="4"/>
      <c r="B81" s="5" t="s">
        <v>20</v>
      </c>
      <c r="C81" s="5" t="s">
        <v>21</v>
      </c>
      <c r="D81" s="5" t="s">
        <v>22</v>
      </c>
      <c r="E81" s="15" t="s">
        <v>28</v>
      </c>
      <c r="F81" s="5"/>
      <c r="G81" s="5" t="s">
        <v>20</v>
      </c>
      <c r="H81" s="5" t="s">
        <v>21</v>
      </c>
      <c r="I81" s="5" t="s">
        <v>22</v>
      </c>
      <c r="J81" s="15" t="s">
        <v>28</v>
      </c>
      <c r="K81" s="5"/>
      <c r="L81" s="5" t="s">
        <v>20</v>
      </c>
      <c r="M81" s="5" t="s">
        <v>21</v>
      </c>
      <c r="N81" s="5" t="s">
        <v>22</v>
      </c>
      <c r="O81" s="15" t="s">
        <v>28</v>
      </c>
      <c r="P81" s="5"/>
      <c r="Q81" s="5" t="s">
        <v>20</v>
      </c>
      <c r="R81" s="5" t="s">
        <v>21</v>
      </c>
      <c r="S81" s="5" t="s">
        <v>22</v>
      </c>
      <c r="T81" s="15" t="s">
        <v>28</v>
      </c>
      <c r="U81" s="5"/>
      <c r="V81" s="5" t="s">
        <v>20</v>
      </c>
      <c r="W81" s="5" t="s">
        <v>21</v>
      </c>
      <c r="X81" s="5" t="s">
        <v>22</v>
      </c>
      <c r="Y81" s="15" t="s">
        <v>28</v>
      </c>
      <c r="Z81" s="5"/>
      <c r="AA81" s="5" t="s">
        <v>20</v>
      </c>
      <c r="AB81" s="5" t="s">
        <v>21</v>
      </c>
      <c r="AC81" s="5" t="s">
        <v>22</v>
      </c>
      <c r="AD81" s="15" t="s">
        <v>28</v>
      </c>
      <c r="AE81" s="5"/>
      <c r="AF81" s="5" t="s">
        <v>20</v>
      </c>
      <c r="AG81" s="5" t="s">
        <v>21</v>
      </c>
      <c r="AH81" s="5" t="s">
        <v>22</v>
      </c>
      <c r="AI81" s="15" t="s">
        <v>28</v>
      </c>
      <c r="AJ81" s="5"/>
      <c r="AK81" s="5" t="s">
        <v>20</v>
      </c>
      <c r="AL81" s="5" t="s">
        <v>21</v>
      </c>
      <c r="AM81" s="5" t="s">
        <v>22</v>
      </c>
      <c r="AN81" s="15" t="s">
        <v>28</v>
      </c>
      <c r="AO81" s="5"/>
      <c r="AP81" s="5" t="s">
        <v>20</v>
      </c>
      <c r="AQ81" s="5" t="s">
        <v>21</v>
      </c>
      <c r="AR81" s="5" t="s">
        <v>22</v>
      </c>
      <c r="AS81" s="15" t="s">
        <v>28</v>
      </c>
    </row>
    <row r="82" spans="1:45" x14ac:dyDescent="0.25">
      <c r="A82" s="4" t="s">
        <v>13</v>
      </c>
      <c r="B82" s="5">
        <v>2.0548989999999998</v>
      </c>
      <c r="C82" s="5">
        <v>2.0405350000000002</v>
      </c>
      <c r="D82" s="5">
        <v>1.4364099999999999E-2</v>
      </c>
      <c r="E82" s="18">
        <f>E85-E83</f>
        <v>8.2351886557639773</v>
      </c>
      <c r="F82" s="5" t="s">
        <v>13</v>
      </c>
      <c r="G82" s="5">
        <v>2.0548989999999998</v>
      </c>
      <c r="H82" s="5">
        <v>1.980615</v>
      </c>
      <c r="I82" s="5">
        <v>7.4283699999999994E-2</v>
      </c>
      <c r="J82" s="18">
        <f>J85-J83</f>
        <v>41.712874337104452</v>
      </c>
      <c r="K82" s="5" t="s">
        <v>13</v>
      </c>
      <c r="L82" s="5">
        <v>2.0548989999999998</v>
      </c>
      <c r="M82" s="5">
        <v>1.9082049999999999</v>
      </c>
      <c r="N82" s="5">
        <v>0.14669360000000001</v>
      </c>
      <c r="O82" s="18">
        <f>O85-O83</f>
        <v>80.583131531910965</v>
      </c>
      <c r="P82" s="5" t="s">
        <v>13</v>
      </c>
      <c r="Q82" s="5">
        <v>2.0548989999999998</v>
      </c>
      <c r="R82" s="5">
        <v>1.8176810000000001</v>
      </c>
      <c r="S82" s="5">
        <v>0.23721829999999999</v>
      </c>
      <c r="T82" s="18">
        <f>T85-T83</f>
        <v>127.31015667584242</v>
      </c>
      <c r="U82" s="5" t="s">
        <v>13</v>
      </c>
      <c r="V82" s="5">
        <v>2.0548989999999998</v>
      </c>
      <c r="W82" s="5">
        <v>1.6997960000000001</v>
      </c>
      <c r="X82" s="5">
        <v>0.355103</v>
      </c>
      <c r="Y82" s="18">
        <f>Y85-Y83</f>
        <v>185.92014574290178</v>
      </c>
      <c r="Z82" s="5" t="s">
        <v>13</v>
      </c>
      <c r="AA82" s="5">
        <v>2.0548989999999998</v>
      </c>
      <c r="AB82" s="5">
        <v>1.538127</v>
      </c>
      <c r="AC82" s="5">
        <v>0.51677220000000001</v>
      </c>
      <c r="AD82" s="18">
        <f>AD85-AD83</f>
        <v>263.5405279005808</v>
      </c>
      <c r="AE82" s="5" t="s">
        <v>13</v>
      </c>
      <c r="AF82" s="5">
        <v>2.0548989999999998</v>
      </c>
      <c r="AG82" s="5">
        <v>1.300324</v>
      </c>
      <c r="AH82" s="5">
        <v>0.75457459999999998</v>
      </c>
      <c r="AI82" s="18">
        <f>AI85-AI83</f>
        <v>374.18096575477006</v>
      </c>
      <c r="AJ82" s="5" t="s">
        <v>13</v>
      </c>
      <c r="AK82" s="5">
        <v>2.0548989999999998</v>
      </c>
      <c r="AL82" s="5">
        <v>0.91249309999999995</v>
      </c>
      <c r="AM82" s="5">
        <v>1.142406</v>
      </c>
      <c r="AN82" s="18">
        <f>AN85-AN83</f>
        <v>549.81314563179421</v>
      </c>
      <c r="AO82" s="5" t="s">
        <v>13</v>
      </c>
      <c r="AP82" s="5">
        <v>2.0548989999999998</v>
      </c>
      <c r="AQ82" s="5">
        <v>0.16068289999999999</v>
      </c>
      <c r="AR82" s="5">
        <v>1.8942159999999999</v>
      </c>
      <c r="AS82" s="18">
        <f>AS85-AS83</f>
        <v>882.96153459339519</v>
      </c>
    </row>
    <row r="83" spans="1:45" x14ac:dyDescent="0.25">
      <c r="A83" s="4" t="s">
        <v>14</v>
      </c>
      <c r="B83" s="5">
        <v>0.21338399999999999</v>
      </c>
      <c r="C83" s="5">
        <v>0.20303869999999999</v>
      </c>
      <c r="D83" s="5">
        <v>1.03453E-2</v>
      </c>
      <c r="E83" s="15">
        <f>E85*B91</f>
        <v>5.9310993442360216</v>
      </c>
      <c r="F83" s="5" t="s">
        <v>14</v>
      </c>
      <c r="G83" s="5">
        <v>0.21338399999999999</v>
      </c>
      <c r="H83" s="5">
        <v>0.1671377</v>
      </c>
      <c r="I83" s="5">
        <v>4.6246299999999997E-2</v>
      </c>
      <c r="J83" s="15">
        <f>J85*G91</f>
        <v>25.968901662895544</v>
      </c>
      <c r="K83" s="5" t="s">
        <v>14</v>
      </c>
      <c r="L83" s="5">
        <v>0.21338399999999999</v>
      </c>
      <c r="M83" s="5">
        <v>0.13528200000000001</v>
      </c>
      <c r="N83" s="5">
        <v>7.8102000000000005E-2</v>
      </c>
      <c r="O83" s="15">
        <f>O85*L91</f>
        <v>42.903708468089029</v>
      </c>
      <c r="P83" s="5" t="s">
        <v>14</v>
      </c>
      <c r="Q83" s="5">
        <v>0.21338399999999999</v>
      </c>
      <c r="R83" s="5">
        <v>0.1068778</v>
      </c>
      <c r="S83" s="5">
        <v>0.1065062</v>
      </c>
      <c r="T83" s="15">
        <f>T85*Q91</f>
        <v>57.159675324157568</v>
      </c>
      <c r="U83" s="5" t="s">
        <v>14</v>
      </c>
      <c r="V83" s="5">
        <v>0.21338399999999999</v>
      </c>
      <c r="W83" s="5">
        <v>8.1438099999999999E-2</v>
      </c>
      <c r="X83" s="5">
        <v>0.1319459</v>
      </c>
      <c r="Y83" s="15">
        <f>Y85*V91</f>
        <v>69.082494257098205</v>
      </c>
      <c r="Z83" s="5" t="s">
        <v>14</v>
      </c>
      <c r="AA83" s="5">
        <v>0.21338399999999999</v>
      </c>
      <c r="AB83" s="5">
        <v>5.85595E-2</v>
      </c>
      <c r="AC83" s="5">
        <v>0.1548245</v>
      </c>
      <c r="AD83" s="15">
        <f>AD85*AA91</f>
        <v>78.956512099419172</v>
      </c>
      <c r="AE83" s="5" t="s">
        <v>14</v>
      </c>
      <c r="AF83" s="5">
        <v>0.21338399999999999</v>
      </c>
      <c r="AG83" s="5">
        <v>3.7905800000000003E-2</v>
      </c>
      <c r="AH83" s="5">
        <v>0.1754782</v>
      </c>
      <c r="AI83" s="15">
        <f>AI85*AF91</f>
        <v>87.016714245229949</v>
      </c>
      <c r="AJ83" s="5" t="s">
        <v>14</v>
      </c>
      <c r="AK83" s="5">
        <v>0.21338399999999999</v>
      </c>
      <c r="AL83" s="5">
        <v>1.9195400000000001E-2</v>
      </c>
      <c r="AM83" s="5">
        <v>0.19418859999999999</v>
      </c>
      <c r="AN83" s="15">
        <f>AN85*AK91</f>
        <v>93.458374368205781</v>
      </c>
      <c r="AO83" s="5" t="s">
        <v>14</v>
      </c>
      <c r="AP83" s="5">
        <v>0.21338399999999999</v>
      </c>
      <c r="AQ83" s="5">
        <v>2.1905499999999999E-3</v>
      </c>
      <c r="AR83" s="5">
        <v>0.21119350000000001</v>
      </c>
      <c r="AS83" s="15">
        <f>AS85*AP91</f>
        <v>98.444785406604908</v>
      </c>
    </row>
    <row r="84" spans="1:45" x14ac:dyDescent="0.25">
      <c r="A84" s="4" t="s">
        <v>15</v>
      </c>
      <c r="B84" s="5">
        <v>2.2682829999999998</v>
      </c>
      <c r="C84" s="5">
        <v>2.2435740000000002</v>
      </c>
      <c r="D84" s="5">
        <v>2.4709499999999999E-2</v>
      </c>
      <c r="E84" s="15"/>
      <c r="F84" s="5" t="s">
        <v>15</v>
      </c>
      <c r="G84" s="5">
        <v>2.2682829999999998</v>
      </c>
      <c r="H84" s="5">
        <v>2.1477529999999998</v>
      </c>
      <c r="I84" s="5">
        <v>0.12053</v>
      </c>
      <c r="J84" s="15"/>
      <c r="K84" s="5" t="s">
        <v>15</v>
      </c>
      <c r="L84" s="5">
        <v>2.2682829999999998</v>
      </c>
      <c r="M84" s="5">
        <v>2.0434869999999998</v>
      </c>
      <c r="N84" s="5">
        <v>0.22479569999999999</v>
      </c>
      <c r="O84" s="15"/>
      <c r="P84" s="5" t="s">
        <v>15</v>
      </c>
      <c r="Q84" s="5">
        <v>2.2682829999999998</v>
      </c>
      <c r="R84" s="5">
        <v>1.9245589999999999</v>
      </c>
      <c r="S84" s="5">
        <v>0.34372449999999999</v>
      </c>
      <c r="T84" s="15"/>
      <c r="U84" s="5" t="s">
        <v>15</v>
      </c>
      <c r="V84" s="5">
        <v>2.2682829999999998</v>
      </c>
      <c r="W84" s="5">
        <v>1.781234</v>
      </c>
      <c r="X84" s="5">
        <v>0.48704890000000001</v>
      </c>
      <c r="Y84" s="15"/>
      <c r="Z84" s="5" t="s">
        <v>15</v>
      </c>
      <c r="AA84" s="5">
        <v>2.2682829999999998</v>
      </c>
      <c r="AB84" s="5">
        <v>1.596686</v>
      </c>
      <c r="AC84" s="5">
        <v>0.67159670000000005</v>
      </c>
      <c r="AD84" s="15"/>
      <c r="AE84" s="5" t="s">
        <v>15</v>
      </c>
      <c r="AF84" s="5">
        <v>2.2682829999999998</v>
      </c>
      <c r="AG84" s="5">
        <v>1.33823</v>
      </c>
      <c r="AH84" s="5">
        <v>0.93005280000000001</v>
      </c>
      <c r="AI84" s="15"/>
      <c r="AJ84" s="5" t="s">
        <v>15</v>
      </c>
      <c r="AK84" s="5">
        <v>2.2682829999999998</v>
      </c>
      <c r="AL84" s="5">
        <v>0.93168859999999998</v>
      </c>
      <c r="AM84" s="5">
        <v>1.336595</v>
      </c>
      <c r="AN84" s="15"/>
      <c r="AO84" s="5" t="s">
        <v>15</v>
      </c>
      <c r="AP84" s="5">
        <v>2.2682829999999998</v>
      </c>
      <c r="AQ84" s="5">
        <v>0.1628734</v>
      </c>
      <c r="AR84" s="5">
        <v>2.10541</v>
      </c>
      <c r="AS84" s="15"/>
    </row>
    <row r="85" spans="1:45" x14ac:dyDescent="0.25">
      <c r="A85" s="4" t="s">
        <v>16</v>
      </c>
      <c r="B85" s="5">
        <v>43.856870000000001</v>
      </c>
      <c r="C85" s="5">
        <v>43.26661</v>
      </c>
      <c r="D85" s="5">
        <v>0.59026199999999995</v>
      </c>
      <c r="E85" s="18">
        <f>D85*24</f>
        <v>14.166287999999998</v>
      </c>
      <c r="F85" s="5" t="s">
        <v>16</v>
      </c>
      <c r="G85" s="5">
        <v>43.856870000000001</v>
      </c>
      <c r="H85" s="5">
        <v>41.036790000000003</v>
      </c>
      <c r="I85" s="5">
        <v>2.820074</v>
      </c>
      <c r="J85" s="18">
        <f>I85*24</f>
        <v>67.681775999999999</v>
      </c>
      <c r="K85" s="5" t="s">
        <v>16</v>
      </c>
      <c r="L85" s="5">
        <v>43.856870000000001</v>
      </c>
      <c r="M85" s="5">
        <v>38.711579999999998</v>
      </c>
      <c r="N85" s="5">
        <v>5.1452850000000003</v>
      </c>
      <c r="O85" s="18">
        <f>N85*24</f>
        <v>123.48684</v>
      </c>
      <c r="P85" s="5" t="s">
        <v>16</v>
      </c>
      <c r="Q85" s="5">
        <v>43.856870000000001</v>
      </c>
      <c r="R85" s="5">
        <v>36.170630000000003</v>
      </c>
      <c r="S85" s="5">
        <v>7.6862430000000002</v>
      </c>
      <c r="T85" s="18">
        <f>S85*24</f>
        <v>184.469832</v>
      </c>
      <c r="U85" s="5" t="s">
        <v>16</v>
      </c>
      <c r="V85" s="5">
        <v>43.856870000000001</v>
      </c>
      <c r="W85" s="5">
        <v>33.231760000000001</v>
      </c>
      <c r="X85" s="5">
        <v>10.625109999999999</v>
      </c>
      <c r="Y85" s="18">
        <f>X85*24</f>
        <v>255.00263999999999</v>
      </c>
      <c r="Z85" s="5" t="s">
        <v>16</v>
      </c>
      <c r="AA85" s="5">
        <v>43.856870000000001</v>
      </c>
      <c r="AB85" s="5">
        <v>29.58616</v>
      </c>
      <c r="AC85" s="5">
        <v>14.270709999999999</v>
      </c>
      <c r="AD85" s="18">
        <f>AC85*24</f>
        <v>342.49703999999997</v>
      </c>
      <c r="AE85" s="5" t="s">
        <v>16</v>
      </c>
      <c r="AF85" s="5">
        <v>43.856870000000001</v>
      </c>
      <c r="AG85" s="5">
        <v>24.6403</v>
      </c>
      <c r="AH85" s="5">
        <v>19.216570000000001</v>
      </c>
      <c r="AI85" s="18">
        <f>AH85*24</f>
        <v>461.19767999999999</v>
      </c>
      <c r="AJ85" s="5" t="s">
        <v>16</v>
      </c>
      <c r="AK85" s="5">
        <v>43.856870000000001</v>
      </c>
      <c r="AL85" s="5">
        <v>17.053879999999999</v>
      </c>
      <c r="AM85" s="5">
        <v>26.802980000000002</v>
      </c>
      <c r="AN85" s="18">
        <f>AM85*24</f>
        <v>643.27152000000001</v>
      </c>
      <c r="AO85" s="5" t="s">
        <v>16</v>
      </c>
      <c r="AP85" s="5">
        <v>43.856870000000001</v>
      </c>
      <c r="AQ85" s="5">
        <v>2.9649369999999999</v>
      </c>
      <c r="AR85" s="5">
        <v>40.891930000000002</v>
      </c>
      <c r="AS85" s="18">
        <f>AR85*24</f>
        <v>981.40632000000005</v>
      </c>
    </row>
    <row r="86" spans="1:45" x14ac:dyDescent="0.25">
      <c r="A86" s="4" t="s">
        <v>17</v>
      </c>
      <c r="B86" s="5">
        <v>0.77083330000000005</v>
      </c>
      <c r="C86" s="5">
        <v>0.78381219999999996</v>
      </c>
      <c r="D86" s="5">
        <v>37.909979999999997</v>
      </c>
      <c r="E86" s="15"/>
      <c r="F86" s="5" t="s">
        <v>17</v>
      </c>
      <c r="G86" s="5">
        <v>0.77083330000000005</v>
      </c>
      <c r="H86" s="5">
        <v>0.74009570000000002</v>
      </c>
      <c r="I86" s="5">
        <v>185.4769</v>
      </c>
      <c r="J86" s="15"/>
      <c r="K86" s="5" t="s">
        <v>17</v>
      </c>
      <c r="L86" s="5">
        <v>0.77083330000000005</v>
      </c>
      <c r="M86" s="5">
        <v>0.69527070000000002</v>
      </c>
      <c r="N86" s="5">
        <v>346.96379999999999</v>
      </c>
      <c r="O86" s="15"/>
      <c r="P86" s="5" t="s">
        <v>17</v>
      </c>
      <c r="Q86" s="5">
        <v>0.77083330000000005</v>
      </c>
      <c r="R86" s="5">
        <v>0.64714570000000005</v>
      </c>
      <c r="S86" s="5">
        <v>532.11369999999999</v>
      </c>
      <c r="T86" s="15"/>
      <c r="U86" s="5" t="s">
        <v>17</v>
      </c>
      <c r="V86" s="5">
        <v>0.77083330000000005</v>
      </c>
      <c r="W86" s="5">
        <v>0.59245890000000001</v>
      </c>
      <c r="X86" s="5">
        <v>756.2414</v>
      </c>
      <c r="Y86" s="15"/>
      <c r="Z86" s="5" t="s">
        <v>17</v>
      </c>
      <c r="AA86" s="5">
        <v>0.77083330000000005</v>
      </c>
      <c r="AB86" s="5">
        <v>0.52573879999999995</v>
      </c>
      <c r="AC86" s="5">
        <v>1045.8910000000001</v>
      </c>
      <c r="AD86" s="15"/>
      <c r="AE86" s="5" t="s">
        <v>17</v>
      </c>
      <c r="AF86" s="5">
        <v>0.77083330000000005</v>
      </c>
      <c r="AG86" s="5">
        <v>0.43652980000000002</v>
      </c>
      <c r="AH86" s="5">
        <v>1452.6859999999999</v>
      </c>
      <c r="AI86" s="15"/>
      <c r="AJ86" s="5" t="s">
        <v>17</v>
      </c>
      <c r="AK86" s="5">
        <v>0.77083330000000005</v>
      </c>
      <c r="AL86" s="5">
        <v>0.30128709999999997</v>
      </c>
      <c r="AM86" s="5">
        <v>2093.8530000000001</v>
      </c>
      <c r="AN86" s="15"/>
      <c r="AO86" s="5" t="s">
        <v>17</v>
      </c>
      <c r="AP86" s="5">
        <v>0.77083330000000005</v>
      </c>
      <c r="AQ86" s="5">
        <v>5.2246500000000001E-2</v>
      </c>
      <c r="AR86" s="5">
        <v>3307.9720000000002</v>
      </c>
      <c r="AS86" s="6"/>
    </row>
    <row r="87" spans="1:45" x14ac:dyDescent="0.25">
      <c r="A87" s="4" t="s">
        <v>18</v>
      </c>
      <c r="B87" s="5">
        <v>30</v>
      </c>
      <c r="C87" s="5">
        <v>59</v>
      </c>
      <c r="D87" s="5">
        <v>59</v>
      </c>
      <c r="E87" s="15"/>
      <c r="F87" s="5" t="s">
        <v>18</v>
      </c>
      <c r="G87" s="5">
        <v>30</v>
      </c>
      <c r="H87" s="5">
        <v>60</v>
      </c>
      <c r="I87" s="5">
        <v>60</v>
      </c>
      <c r="J87" s="15"/>
      <c r="K87" s="5" t="s">
        <v>18</v>
      </c>
      <c r="L87" s="5">
        <v>30</v>
      </c>
      <c r="M87" s="5">
        <v>61</v>
      </c>
      <c r="N87" s="5">
        <v>61</v>
      </c>
      <c r="O87" s="15"/>
      <c r="P87" s="5" t="s">
        <v>18</v>
      </c>
      <c r="Q87" s="5">
        <v>30</v>
      </c>
      <c r="R87" s="5">
        <v>62</v>
      </c>
      <c r="S87" s="5">
        <v>62</v>
      </c>
      <c r="T87" s="15"/>
      <c r="U87" s="5" t="s">
        <v>18</v>
      </c>
      <c r="V87" s="5">
        <v>30</v>
      </c>
      <c r="W87" s="5">
        <v>63</v>
      </c>
      <c r="X87" s="5">
        <v>63</v>
      </c>
      <c r="Y87" s="15"/>
      <c r="Z87" s="5" t="s">
        <v>18</v>
      </c>
      <c r="AA87" s="5">
        <v>30</v>
      </c>
      <c r="AB87" s="5">
        <v>64</v>
      </c>
      <c r="AC87" s="5">
        <v>64</v>
      </c>
      <c r="AD87" s="15"/>
      <c r="AE87" s="5" t="s">
        <v>18</v>
      </c>
      <c r="AF87" s="5">
        <v>30</v>
      </c>
      <c r="AG87" s="5">
        <v>65</v>
      </c>
      <c r="AH87" s="5">
        <v>65</v>
      </c>
      <c r="AI87" s="15"/>
      <c r="AJ87" s="5" t="s">
        <v>18</v>
      </c>
      <c r="AK87" s="5">
        <v>30</v>
      </c>
      <c r="AL87" s="5">
        <v>66</v>
      </c>
      <c r="AM87" s="5">
        <v>66</v>
      </c>
      <c r="AN87" s="15"/>
      <c r="AO87" s="5" t="s">
        <v>18</v>
      </c>
      <c r="AP87" s="5">
        <v>30</v>
      </c>
      <c r="AQ87" s="5">
        <v>67</v>
      </c>
      <c r="AR87" s="5">
        <v>67</v>
      </c>
      <c r="AS87" s="6"/>
    </row>
    <row r="88" spans="1:45" x14ac:dyDescent="0.25">
      <c r="A88" s="4" t="s">
        <v>19</v>
      </c>
      <c r="B88" s="5">
        <v>1.01325</v>
      </c>
      <c r="C88" s="5">
        <v>0.3</v>
      </c>
      <c r="D88" s="5">
        <v>0.3</v>
      </c>
      <c r="E88" s="15"/>
      <c r="F88" s="5" t="s">
        <v>19</v>
      </c>
      <c r="G88" s="5">
        <v>1.01325</v>
      </c>
      <c r="H88" s="5">
        <v>0.3</v>
      </c>
      <c r="I88" s="5">
        <v>0.3</v>
      </c>
      <c r="J88" s="15"/>
      <c r="K88" s="5" t="s">
        <v>19</v>
      </c>
      <c r="L88" s="5">
        <v>1.01325</v>
      </c>
      <c r="M88" s="5">
        <v>0.3</v>
      </c>
      <c r="N88" s="5">
        <v>0.3</v>
      </c>
      <c r="O88" s="15"/>
      <c r="P88" s="5" t="s">
        <v>19</v>
      </c>
      <c r="Q88" s="5">
        <v>1.01325</v>
      </c>
      <c r="R88" s="5">
        <v>0.3</v>
      </c>
      <c r="S88" s="5">
        <v>0.3</v>
      </c>
      <c r="T88" s="15"/>
      <c r="U88" s="5" t="s">
        <v>19</v>
      </c>
      <c r="V88" s="5">
        <v>1.01325</v>
      </c>
      <c r="W88" s="5">
        <v>0.3</v>
      </c>
      <c r="X88" s="5">
        <v>0.3</v>
      </c>
      <c r="Y88" s="15"/>
      <c r="Z88" s="5" t="s">
        <v>19</v>
      </c>
      <c r="AA88" s="5">
        <v>1.01325</v>
      </c>
      <c r="AB88" s="5">
        <v>0.3</v>
      </c>
      <c r="AC88" s="5">
        <v>0.3</v>
      </c>
      <c r="AD88" s="15"/>
      <c r="AE88" s="5" t="s">
        <v>19</v>
      </c>
      <c r="AF88" s="5">
        <v>1.01325</v>
      </c>
      <c r="AG88" s="5">
        <v>0.3</v>
      </c>
      <c r="AH88" s="5">
        <v>0.3</v>
      </c>
      <c r="AI88" s="15"/>
      <c r="AJ88" s="5" t="s">
        <v>19</v>
      </c>
      <c r="AK88" s="5">
        <v>1.01325</v>
      </c>
      <c r="AL88" s="5">
        <v>0.3</v>
      </c>
      <c r="AM88" s="5">
        <v>0.3</v>
      </c>
      <c r="AN88" s="15"/>
      <c r="AO88" s="5" t="s">
        <v>19</v>
      </c>
      <c r="AP88" s="5">
        <v>1.01325</v>
      </c>
      <c r="AQ88" s="5">
        <v>0.3</v>
      </c>
      <c r="AR88" s="5">
        <v>0.3</v>
      </c>
      <c r="AS88" s="6"/>
    </row>
    <row r="89" spans="1:45" x14ac:dyDescent="0.25">
      <c r="A89" s="4"/>
      <c r="B89" s="5"/>
      <c r="C89" s="5"/>
      <c r="D89" s="5"/>
      <c r="E89" s="15"/>
      <c r="F89" s="5"/>
      <c r="G89" s="5"/>
      <c r="H89" s="5"/>
      <c r="I89" s="5"/>
      <c r="J89" s="15"/>
      <c r="K89" s="5"/>
      <c r="L89" s="5"/>
      <c r="M89" s="5"/>
      <c r="N89" s="5"/>
      <c r="O89" s="15"/>
      <c r="P89" s="5"/>
      <c r="Q89" s="5"/>
      <c r="R89" s="5"/>
      <c r="S89" s="5"/>
      <c r="T89" s="15"/>
      <c r="U89" s="5"/>
      <c r="V89" s="5"/>
      <c r="W89" s="5"/>
      <c r="X89" s="5"/>
      <c r="Y89" s="15"/>
      <c r="Z89" s="5"/>
      <c r="AA89" s="5"/>
      <c r="AB89" s="5"/>
      <c r="AC89" s="5"/>
      <c r="AD89" s="15"/>
      <c r="AE89" s="5"/>
      <c r="AF89" s="5"/>
      <c r="AG89" s="5"/>
      <c r="AH89" s="5"/>
      <c r="AI89" s="15"/>
      <c r="AJ89" s="5"/>
      <c r="AK89" s="5"/>
      <c r="AL89" s="5"/>
      <c r="AM89" s="5"/>
      <c r="AN89" s="15"/>
      <c r="AO89" s="5"/>
      <c r="AP89" s="5"/>
      <c r="AQ89" s="5"/>
      <c r="AR89" s="5"/>
      <c r="AS89" s="6"/>
    </row>
    <row r="90" spans="1:45" x14ac:dyDescent="0.25">
      <c r="A90" s="4" t="s">
        <v>24</v>
      </c>
      <c r="B90" s="11">
        <f>D83/B83</f>
        <v>4.8482079256176661E-2</v>
      </c>
      <c r="C90" s="5"/>
      <c r="D90" s="5"/>
      <c r="E90" s="15"/>
      <c r="F90" s="5" t="s">
        <v>24</v>
      </c>
      <c r="G90" s="11">
        <f>I83/G83</f>
        <v>0.21672805833614517</v>
      </c>
      <c r="H90" s="5"/>
      <c r="I90" s="5"/>
      <c r="J90" s="15"/>
      <c r="K90" s="5" t="s">
        <v>24</v>
      </c>
      <c r="L90" s="11">
        <f>N83/L83</f>
        <v>0.36601619615341358</v>
      </c>
      <c r="M90" s="5"/>
      <c r="N90" s="5"/>
      <c r="O90" s="15"/>
      <c r="P90" s="5" t="s">
        <v>24</v>
      </c>
      <c r="Q90" s="11">
        <f>S83/Q83</f>
        <v>0.49912926929854162</v>
      </c>
      <c r="R90" s="5"/>
      <c r="S90" s="5"/>
      <c r="T90" s="15"/>
      <c r="U90" s="5" t="s">
        <v>24</v>
      </c>
      <c r="V90" s="11">
        <f>X83/V83</f>
        <v>0.61834954823229493</v>
      </c>
      <c r="W90" s="5"/>
      <c r="X90" s="5"/>
      <c r="Y90" s="15"/>
      <c r="Z90" s="5" t="s">
        <v>24</v>
      </c>
      <c r="AA90" s="11">
        <f>AC83/AA83</f>
        <v>0.72556752146365244</v>
      </c>
      <c r="AB90" s="5"/>
      <c r="AC90" s="5"/>
      <c r="AD90" s="15"/>
      <c r="AE90" s="5" t="s">
        <v>24</v>
      </c>
      <c r="AF90" s="11">
        <f>AH83/AF83</f>
        <v>0.82235875229632971</v>
      </c>
      <c r="AG90" s="5"/>
      <c r="AH90" s="5"/>
      <c r="AI90" s="15"/>
      <c r="AJ90" s="5" t="s">
        <v>24</v>
      </c>
      <c r="AK90" s="11">
        <f>AM83/AK83</f>
        <v>0.9100429273047651</v>
      </c>
      <c r="AL90" s="5"/>
      <c r="AM90" s="5"/>
      <c r="AN90" s="15"/>
      <c r="AO90" s="5" t="s">
        <v>24</v>
      </c>
      <c r="AP90" s="11">
        <f>AR83/AP83</f>
        <v>0.98973446931353815</v>
      </c>
      <c r="AQ90" s="5"/>
      <c r="AR90" s="5"/>
      <c r="AS90" s="6"/>
    </row>
    <row r="91" spans="1:45" x14ac:dyDescent="0.25">
      <c r="A91" s="4" t="s">
        <v>25</v>
      </c>
      <c r="B91" s="11">
        <f>(D83)/(D84)</f>
        <v>0.41867702705437182</v>
      </c>
      <c r="C91" s="5"/>
      <c r="D91" s="5"/>
      <c r="E91" s="15"/>
      <c r="F91" s="5" t="s">
        <v>25</v>
      </c>
      <c r="G91" s="11">
        <f>(I83)/(I84)</f>
        <v>0.38369119721231226</v>
      </c>
      <c r="H91" s="5"/>
      <c r="I91" s="5"/>
      <c r="J91" s="15"/>
      <c r="K91" s="5" t="s">
        <v>25</v>
      </c>
      <c r="L91" s="13">
        <f>(N83)/(N84)</f>
        <v>0.34743547140803854</v>
      </c>
      <c r="M91" s="5"/>
      <c r="N91" s="5"/>
      <c r="O91" s="15"/>
      <c r="P91" s="5" t="s">
        <v>25</v>
      </c>
      <c r="Q91" s="13">
        <f>(S83)/(S84)</f>
        <v>0.30985920410095874</v>
      </c>
      <c r="R91" s="5"/>
      <c r="S91" s="5"/>
      <c r="T91" s="15"/>
      <c r="U91" s="5" t="s">
        <v>25</v>
      </c>
      <c r="V91" s="13">
        <f>(X83)/(X84)</f>
        <v>0.27090893748040495</v>
      </c>
      <c r="W91" s="5"/>
      <c r="X91" s="5"/>
      <c r="Y91" s="15"/>
      <c r="Z91" s="5" t="s">
        <v>25</v>
      </c>
      <c r="AA91" s="13">
        <f>(AC83)/(AC84)</f>
        <v>0.23053195466862775</v>
      </c>
      <c r="AB91" s="5"/>
      <c r="AC91" s="5"/>
      <c r="AD91" s="15"/>
      <c r="AE91" s="5" t="s">
        <v>25</v>
      </c>
      <c r="AF91" s="13">
        <f>(AH83)/(AH84)</f>
        <v>0.188675524658385</v>
      </c>
      <c r="AG91" s="5"/>
      <c r="AH91" s="5"/>
      <c r="AI91" s="15"/>
      <c r="AJ91" s="5" t="s">
        <v>25</v>
      </c>
      <c r="AK91" s="13">
        <f>(AM83)/(AM84)</f>
        <v>0.14528604401482872</v>
      </c>
      <c r="AL91" s="5"/>
      <c r="AM91" s="5"/>
      <c r="AN91" s="15"/>
      <c r="AO91" s="5" t="s">
        <v>25</v>
      </c>
      <c r="AP91" s="13">
        <f>(AR83)/(AR84)</f>
        <v>0.10030991588336714</v>
      </c>
      <c r="AQ91" s="5"/>
      <c r="AR91" s="5"/>
      <c r="AS91" s="6"/>
    </row>
    <row r="92" spans="1:45" ht="15.75" thickBot="1" x14ac:dyDescent="0.3">
      <c r="A92" s="7"/>
      <c r="B92" s="8"/>
      <c r="C92" s="8"/>
      <c r="D92" s="8"/>
      <c r="E92" s="16"/>
      <c r="F92" s="8"/>
      <c r="G92" s="8"/>
      <c r="H92" s="8"/>
      <c r="I92" s="8"/>
      <c r="J92" s="16"/>
      <c r="K92" s="8"/>
      <c r="L92" s="8"/>
      <c r="M92" s="8"/>
      <c r="N92" s="8"/>
      <c r="O92" s="16"/>
      <c r="P92" s="8"/>
      <c r="Q92" s="8"/>
      <c r="R92" s="8"/>
      <c r="S92" s="8"/>
      <c r="T92" s="16"/>
      <c r="U92" s="8"/>
      <c r="V92" s="8"/>
      <c r="W92" s="8"/>
      <c r="X92" s="8"/>
      <c r="Y92" s="16"/>
      <c r="Z92" s="8"/>
      <c r="AA92" s="8"/>
      <c r="AB92" s="8"/>
      <c r="AC92" s="8"/>
      <c r="AD92" s="16"/>
      <c r="AE92" s="8"/>
      <c r="AF92" s="8"/>
      <c r="AG92" s="8"/>
      <c r="AH92" s="8"/>
      <c r="AI92" s="16"/>
      <c r="AJ92" s="8"/>
      <c r="AK92" s="8"/>
      <c r="AL92" s="8"/>
      <c r="AM92" s="8"/>
      <c r="AN92" s="16"/>
      <c r="AO92" s="8"/>
      <c r="AP92" s="8"/>
      <c r="AQ92" s="8"/>
      <c r="AR92" s="8"/>
      <c r="AS92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1atm 40C</vt:lpstr>
      <vt:lpstr>1atm 20C</vt:lpstr>
      <vt:lpstr>1atm 30C</vt:lpstr>
    </vt:vector>
  </TitlesOfParts>
  <Company>North-West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2015-09-09T15:23:02Z</dcterms:created>
  <dcterms:modified xsi:type="dcterms:W3CDTF">2015-09-11T11:20:34Z</dcterms:modified>
</cp:coreProperties>
</file>